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_0 財政部\01財政課\01_個人フォルダ\野瀬\その他\☆第３６回全日本都市職員バドミントン大会☆\02　庶務・渉外部\10　大会要項（R7.7案内予定）\"/>
    </mc:Choice>
  </mc:AlternateContent>
  <xr:revisionPtr revIDLastSave="0" documentId="13_ncr:1_{A198601A-F72E-459E-906C-F757C9B79F04}" xr6:coauthVersionLast="47" xr6:coauthVersionMax="47" xr10:uidLastSave="{00000000-0000-0000-0000-000000000000}"/>
  <workbookProtection workbookAlgorithmName="SHA-512" workbookHashValue="7jTqWvtHE87FL1pIa+NE/LRVuI+q9QQ2kZ1AxabB/46V2O415oNYjPfFK9WPxrOXrgk8+6z/jg6ndCLx11bYyQ==" workbookSaltValue="QbVaeOY4cF6hrv9j/fA3gA==" workbookSpinCount="100000" lockStructure="1"/>
  <bookViews>
    <workbookView xWindow="-120" yWindow="-120" windowWidth="29040" windowHeight="15720" tabRatio="658" activeTab="3" xr2:uid="{470E84AE-8C25-40FE-BC6E-7B074D823BBB}"/>
  </bookViews>
  <sheets>
    <sheet name="入力上の注意事項" sheetId="1" r:id="rId1"/>
    <sheet name="参加料確認表" sheetId="4" r:id="rId2"/>
    <sheet name="記入例（参加料確認表）" sheetId="10" r:id="rId3"/>
    <sheet name="入力フォーム" sheetId="9" r:id="rId4"/>
    <sheet name="(記入不要)集計表縦" sheetId="6" r:id="rId5"/>
  </sheets>
  <definedNames>
    <definedName name="_xlnm.Print_Area" localSheetId="1">参加料確認表!$A$1:$G$41</definedName>
    <definedName name="_xlnm.Print_Area" localSheetId="3">入力フォーム!$A$1:$Y$123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3" i="9" l="1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H123" i="9"/>
  <c r="AA123" i="9" s="1"/>
  <c r="H122" i="9"/>
  <c r="H121" i="9"/>
  <c r="H120" i="9"/>
  <c r="H119" i="9"/>
  <c r="H118" i="9"/>
  <c r="AA118" i="9" s="1"/>
  <c r="H117" i="9"/>
  <c r="H116" i="9"/>
  <c r="H115" i="9"/>
  <c r="H114" i="9"/>
  <c r="H113" i="9"/>
  <c r="H112" i="9"/>
  <c r="H111" i="9"/>
  <c r="H110" i="9"/>
  <c r="AA110" i="9" s="1"/>
  <c r="H109" i="9"/>
  <c r="AA109" i="9" s="1"/>
  <c r="H108" i="9"/>
  <c r="AA108" i="9" s="1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AA94" i="9" s="1"/>
  <c r="H93" i="9"/>
  <c r="AA93" i="9" s="1"/>
  <c r="H92" i="9"/>
  <c r="AA92" i="9" s="1"/>
  <c r="H91" i="9"/>
  <c r="H90" i="9"/>
  <c r="H89" i="9"/>
  <c r="H88" i="9"/>
  <c r="H87" i="9"/>
  <c r="H86" i="9"/>
  <c r="H85" i="9"/>
  <c r="H84" i="9"/>
  <c r="H83" i="9"/>
  <c r="H82" i="9"/>
  <c r="H81" i="9"/>
  <c r="AA81" i="9" s="1"/>
  <c r="H80" i="9"/>
  <c r="H79" i="9"/>
  <c r="H78" i="9"/>
  <c r="AA78" i="9" s="1"/>
  <c r="H77" i="9"/>
  <c r="AA77" i="9" s="1"/>
  <c r="H76" i="9"/>
  <c r="AA76" i="9" s="1"/>
  <c r="H75" i="9"/>
  <c r="H74" i="9"/>
  <c r="F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O73" i="9"/>
  <c r="H73" i="9"/>
  <c r="AA73" i="9" s="1"/>
  <c r="E2" i="6"/>
  <c r="E1" i="6"/>
  <c r="U125" i="9"/>
  <c r="U124" i="9"/>
  <c r="Z123" i="9"/>
  <c r="Y123" i="9"/>
  <c r="X123" i="9"/>
  <c r="W123" i="9"/>
  <c r="V123" i="9"/>
  <c r="U123" i="9"/>
  <c r="T123" i="9"/>
  <c r="Z122" i="9"/>
  <c r="Y122" i="9"/>
  <c r="X122" i="9"/>
  <c r="W122" i="9"/>
  <c r="V122" i="9"/>
  <c r="U122" i="9"/>
  <c r="T122" i="9"/>
  <c r="AA122" i="9"/>
  <c r="Z121" i="9"/>
  <c r="Y121" i="9"/>
  <c r="X121" i="9"/>
  <c r="W121" i="9"/>
  <c r="V121" i="9"/>
  <c r="U121" i="9"/>
  <c r="T121" i="9"/>
  <c r="AA121" i="9"/>
  <c r="Z120" i="9"/>
  <c r="Y120" i="9"/>
  <c r="X120" i="9"/>
  <c r="W120" i="9"/>
  <c r="V120" i="9"/>
  <c r="U120" i="9"/>
  <c r="T120" i="9"/>
  <c r="AA120" i="9"/>
  <c r="Z119" i="9"/>
  <c r="Y119" i="9"/>
  <c r="X119" i="9"/>
  <c r="W119" i="9"/>
  <c r="V119" i="9"/>
  <c r="U119" i="9"/>
  <c r="T119" i="9"/>
  <c r="AA119" i="9"/>
  <c r="Z118" i="9"/>
  <c r="Y118" i="9"/>
  <c r="X118" i="9"/>
  <c r="W118" i="9"/>
  <c r="V118" i="9"/>
  <c r="U118" i="9"/>
  <c r="T118" i="9"/>
  <c r="Z117" i="9"/>
  <c r="Y117" i="9"/>
  <c r="X117" i="9"/>
  <c r="W117" i="9"/>
  <c r="V117" i="9"/>
  <c r="U117" i="9"/>
  <c r="T117" i="9"/>
  <c r="AA117" i="9"/>
  <c r="Z116" i="9"/>
  <c r="Y116" i="9"/>
  <c r="X116" i="9"/>
  <c r="W116" i="9"/>
  <c r="V116" i="9"/>
  <c r="U116" i="9"/>
  <c r="T116" i="9"/>
  <c r="AA116" i="9"/>
  <c r="Z115" i="9"/>
  <c r="Y115" i="9"/>
  <c r="X115" i="9"/>
  <c r="W115" i="9"/>
  <c r="V115" i="9"/>
  <c r="U115" i="9"/>
  <c r="T115" i="9"/>
  <c r="AA115" i="9"/>
  <c r="Z114" i="9"/>
  <c r="Y114" i="9"/>
  <c r="X114" i="9"/>
  <c r="W114" i="9"/>
  <c r="V114" i="9"/>
  <c r="U114" i="9"/>
  <c r="T114" i="9"/>
  <c r="AA114" i="9"/>
  <c r="Z113" i="9"/>
  <c r="Y113" i="9"/>
  <c r="X113" i="9"/>
  <c r="W113" i="9"/>
  <c r="V113" i="9"/>
  <c r="U113" i="9"/>
  <c r="T113" i="9"/>
  <c r="AA113" i="9"/>
  <c r="Z112" i="9"/>
  <c r="Y112" i="9"/>
  <c r="X112" i="9"/>
  <c r="W112" i="9"/>
  <c r="V112" i="9"/>
  <c r="U112" i="9"/>
  <c r="T112" i="9"/>
  <c r="AA112" i="9"/>
  <c r="Z111" i="9"/>
  <c r="Y111" i="9"/>
  <c r="X111" i="9"/>
  <c r="W111" i="9"/>
  <c r="V111" i="9"/>
  <c r="U111" i="9"/>
  <c r="T111" i="9"/>
  <c r="AA111" i="9"/>
  <c r="Z110" i="9"/>
  <c r="Y110" i="9"/>
  <c r="X110" i="9"/>
  <c r="W110" i="9"/>
  <c r="V110" i="9"/>
  <c r="U110" i="9"/>
  <c r="T110" i="9"/>
  <c r="Z109" i="9"/>
  <c r="Y109" i="9"/>
  <c r="X109" i="9"/>
  <c r="W109" i="9"/>
  <c r="V109" i="9"/>
  <c r="U109" i="9"/>
  <c r="T109" i="9"/>
  <c r="Z108" i="9"/>
  <c r="Y108" i="9"/>
  <c r="X108" i="9"/>
  <c r="W108" i="9"/>
  <c r="V108" i="9"/>
  <c r="U108" i="9"/>
  <c r="T108" i="9"/>
  <c r="Z107" i="9"/>
  <c r="Y107" i="9"/>
  <c r="X107" i="9"/>
  <c r="W107" i="9"/>
  <c r="V107" i="9"/>
  <c r="U107" i="9"/>
  <c r="T107" i="9"/>
  <c r="AA107" i="9"/>
  <c r="Z106" i="9"/>
  <c r="Y106" i="9"/>
  <c r="X106" i="9"/>
  <c r="W106" i="9"/>
  <c r="V106" i="9"/>
  <c r="U106" i="9"/>
  <c r="T106" i="9"/>
  <c r="AA106" i="9"/>
  <c r="Z105" i="9"/>
  <c r="Y105" i="9"/>
  <c r="X105" i="9"/>
  <c r="W105" i="9"/>
  <c r="V105" i="9"/>
  <c r="U105" i="9"/>
  <c r="T105" i="9"/>
  <c r="AA105" i="9"/>
  <c r="Z104" i="9"/>
  <c r="Y104" i="9"/>
  <c r="X104" i="9"/>
  <c r="W104" i="9"/>
  <c r="V104" i="9"/>
  <c r="U104" i="9"/>
  <c r="T104" i="9"/>
  <c r="AA104" i="9"/>
  <c r="Z103" i="9"/>
  <c r="Y103" i="9"/>
  <c r="X103" i="9"/>
  <c r="W103" i="9"/>
  <c r="V103" i="9"/>
  <c r="U103" i="9"/>
  <c r="T103" i="9"/>
  <c r="AA103" i="9"/>
  <c r="Z102" i="9"/>
  <c r="Y102" i="9"/>
  <c r="X102" i="9"/>
  <c r="W102" i="9"/>
  <c r="V102" i="9"/>
  <c r="U102" i="9"/>
  <c r="T102" i="9"/>
  <c r="AA102" i="9"/>
  <c r="Z101" i="9"/>
  <c r="Y101" i="9"/>
  <c r="X101" i="9"/>
  <c r="W101" i="9"/>
  <c r="V101" i="9"/>
  <c r="U101" i="9"/>
  <c r="T101" i="9"/>
  <c r="AA101" i="9"/>
  <c r="Z100" i="9"/>
  <c r="Y100" i="9"/>
  <c r="X100" i="9"/>
  <c r="W100" i="9"/>
  <c r="V100" i="9"/>
  <c r="U100" i="9"/>
  <c r="T100" i="9"/>
  <c r="AA100" i="9"/>
  <c r="Z99" i="9"/>
  <c r="Y99" i="9"/>
  <c r="X99" i="9"/>
  <c r="W99" i="9"/>
  <c r="V99" i="9"/>
  <c r="U99" i="9"/>
  <c r="T99" i="9"/>
  <c r="AA99" i="9"/>
  <c r="Z98" i="9"/>
  <c r="Y98" i="9"/>
  <c r="X98" i="9"/>
  <c r="W98" i="9"/>
  <c r="V98" i="9"/>
  <c r="U98" i="9"/>
  <c r="T98" i="9"/>
  <c r="AA98" i="9"/>
  <c r="Z97" i="9"/>
  <c r="Y97" i="9"/>
  <c r="X97" i="9"/>
  <c r="W97" i="9"/>
  <c r="V97" i="9"/>
  <c r="U97" i="9"/>
  <c r="T97" i="9"/>
  <c r="AA97" i="9"/>
  <c r="Z96" i="9"/>
  <c r="Y96" i="9"/>
  <c r="X96" i="9"/>
  <c r="W96" i="9"/>
  <c r="V96" i="9"/>
  <c r="U96" i="9"/>
  <c r="T96" i="9"/>
  <c r="AA96" i="9"/>
  <c r="Z95" i="9"/>
  <c r="Y95" i="9"/>
  <c r="X95" i="9"/>
  <c r="W95" i="9"/>
  <c r="V95" i="9"/>
  <c r="U95" i="9"/>
  <c r="T95" i="9"/>
  <c r="AA95" i="9"/>
  <c r="Z94" i="9"/>
  <c r="Y94" i="9"/>
  <c r="X94" i="9"/>
  <c r="W94" i="9"/>
  <c r="V94" i="9"/>
  <c r="U94" i="9"/>
  <c r="T94" i="9"/>
  <c r="Z93" i="9"/>
  <c r="Y93" i="9"/>
  <c r="X93" i="9"/>
  <c r="W93" i="9"/>
  <c r="V93" i="9"/>
  <c r="U93" i="9"/>
  <c r="T93" i="9"/>
  <c r="Z92" i="9"/>
  <c r="Y92" i="9"/>
  <c r="X92" i="9"/>
  <c r="W92" i="9"/>
  <c r="V92" i="9"/>
  <c r="U92" i="9"/>
  <c r="T92" i="9"/>
  <c r="Z91" i="9"/>
  <c r="Y91" i="9"/>
  <c r="X91" i="9"/>
  <c r="W91" i="9"/>
  <c r="V91" i="9"/>
  <c r="U91" i="9"/>
  <c r="T91" i="9"/>
  <c r="AA91" i="9"/>
  <c r="Z90" i="9"/>
  <c r="Y90" i="9"/>
  <c r="X90" i="9"/>
  <c r="W90" i="9"/>
  <c r="V90" i="9"/>
  <c r="U90" i="9"/>
  <c r="T90" i="9"/>
  <c r="AA90" i="9"/>
  <c r="Z89" i="9"/>
  <c r="Y89" i="9"/>
  <c r="X89" i="9"/>
  <c r="W89" i="9"/>
  <c r="V89" i="9"/>
  <c r="U89" i="9"/>
  <c r="T89" i="9"/>
  <c r="AA89" i="9"/>
  <c r="Z88" i="9"/>
  <c r="Y88" i="9"/>
  <c r="X88" i="9"/>
  <c r="W88" i="9"/>
  <c r="V88" i="9"/>
  <c r="U88" i="9"/>
  <c r="T88" i="9"/>
  <c r="AA88" i="9"/>
  <c r="Z87" i="9"/>
  <c r="Y87" i="9"/>
  <c r="X87" i="9"/>
  <c r="W87" i="9"/>
  <c r="V87" i="9"/>
  <c r="U87" i="9"/>
  <c r="T87" i="9"/>
  <c r="AA87" i="9"/>
  <c r="Z86" i="9"/>
  <c r="Y86" i="9"/>
  <c r="X86" i="9"/>
  <c r="W86" i="9"/>
  <c r="V86" i="9"/>
  <c r="U86" i="9"/>
  <c r="T86" i="9"/>
  <c r="AA86" i="9"/>
  <c r="Z85" i="9"/>
  <c r="Y85" i="9"/>
  <c r="X85" i="9"/>
  <c r="W85" i="9"/>
  <c r="V85" i="9"/>
  <c r="U85" i="9"/>
  <c r="T85" i="9"/>
  <c r="AA85" i="9"/>
  <c r="Z84" i="9"/>
  <c r="Y84" i="9"/>
  <c r="X84" i="9"/>
  <c r="W84" i="9"/>
  <c r="V84" i="9"/>
  <c r="U84" i="9"/>
  <c r="T84" i="9"/>
  <c r="AA84" i="9"/>
  <c r="Z83" i="9"/>
  <c r="Y83" i="9"/>
  <c r="X83" i="9"/>
  <c r="W83" i="9"/>
  <c r="V83" i="9"/>
  <c r="U83" i="9"/>
  <c r="T83" i="9"/>
  <c r="AA83" i="9"/>
  <c r="Z82" i="9"/>
  <c r="Y82" i="9"/>
  <c r="X82" i="9"/>
  <c r="V82" i="9"/>
  <c r="W82" i="9" s="1"/>
  <c r="U82" i="9"/>
  <c r="T82" i="9"/>
  <c r="AA82" i="9"/>
  <c r="Z81" i="9"/>
  <c r="X81" i="9"/>
  <c r="Y81" i="9" s="1"/>
  <c r="V81" i="9"/>
  <c r="W81" i="9" s="1"/>
  <c r="U81" i="9"/>
  <c r="T81" i="9"/>
  <c r="Z80" i="9"/>
  <c r="X80" i="9"/>
  <c r="Y80" i="9" s="1"/>
  <c r="V80" i="9"/>
  <c r="W80" i="9" s="1"/>
  <c r="U80" i="9"/>
  <c r="T80" i="9"/>
  <c r="AA80" i="9"/>
  <c r="Z79" i="9"/>
  <c r="X79" i="9"/>
  <c r="Y79" i="9" s="1"/>
  <c r="V79" i="9"/>
  <c r="W79" i="9" s="1"/>
  <c r="U79" i="9"/>
  <c r="T79" i="9"/>
  <c r="AA79" i="9"/>
  <c r="Z78" i="9"/>
  <c r="X78" i="9"/>
  <c r="V78" i="9"/>
  <c r="W78" i="9" s="1"/>
  <c r="U78" i="9"/>
  <c r="T78" i="9"/>
  <c r="Z77" i="9"/>
  <c r="X77" i="9"/>
  <c r="Y77" i="9" s="1"/>
  <c r="V77" i="9"/>
  <c r="W77" i="9" s="1"/>
  <c r="U77" i="9"/>
  <c r="T77" i="9"/>
  <c r="Z76" i="9"/>
  <c r="X76" i="9"/>
  <c r="Y76" i="9" s="1"/>
  <c r="V76" i="9"/>
  <c r="W76" i="9" s="1"/>
  <c r="U76" i="9"/>
  <c r="T76" i="9"/>
  <c r="Z75" i="9"/>
  <c r="X75" i="9"/>
  <c r="Y75" i="9" s="1"/>
  <c r="V75" i="9"/>
  <c r="W75" i="9" s="1"/>
  <c r="U75" i="9"/>
  <c r="T75" i="9"/>
  <c r="AA75" i="9"/>
  <c r="Z74" i="9"/>
  <c r="X74" i="9"/>
  <c r="V74" i="9"/>
  <c r="U74" i="9"/>
  <c r="T74" i="9"/>
  <c r="AA74" i="9"/>
  <c r="Z73" i="9"/>
  <c r="X73" i="9"/>
  <c r="Y73" i="9" s="1"/>
  <c r="V73" i="9"/>
  <c r="W73" i="9" s="1"/>
  <c r="U73" i="9"/>
  <c r="T73" i="9"/>
  <c r="F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E4" i="6" l="1"/>
  <c r="G36" i="10"/>
  <c r="G36" i="4"/>
  <c r="E8" i="6"/>
  <c r="F8" i="6" s="1"/>
  <c r="E17" i="6"/>
  <c r="F17" i="6" s="1"/>
  <c r="E26" i="6"/>
  <c r="F26" i="6" s="1"/>
  <c r="Y78" i="9"/>
  <c r="Y74" i="9"/>
  <c r="W74" i="9"/>
  <c r="E19" i="6"/>
  <c r="F19" i="6" s="1"/>
  <c r="E21" i="6"/>
  <c r="F21" i="6" s="1"/>
  <c r="E23" i="6"/>
  <c r="F23" i="6" s="1"/>
  <c r="E25" i="6"/>
  <c r="F25" i="6" s="1"/>
  <c r="E29" i="6"/>
  <c r="F29" i="6" s="1"/>
  <c r="E5" i="6"/>
  <c r="F5" i="6" s="1"/>
  <c r="E7" i="6"/>
  <c r="F7" i="6" s="1"/>
  <c r="E9" i="6"/>
  <c r="F9" i="6" s="1"/>
  <c r="E11" i="6"/>
  <c r="F11" i="6" s="1"/>
  <c r="E13" i="6"/>
  <c r="F13" i="6" s="1"/>
  <c r="E15" i="6"/>
  <c r="F15" i="6" s="1"/>
  <c r="E27" i="6"/>
  <c r="F27" i="6" s="1"/>
  <c r="E6" i="6"/>
  <c r="F6" i="6" s="1"/>
  <c r="E10" i="6"/>
  <c r="F10" i="6" s="1"/>
  <c r="E12" i="6"/>
  <c r="F12" i="6" s="1"/>
  <c r="E14" i="6"/>
  <c r="F14" i="6" s="1"/>
  <c r="E16" i="6"/>
  <c r="F16" i="6" s="1"/>
  <c r="E18" i="6"/>
  <c r="F18" i="6" s="1"/>
  <c r="E20" i="6"/>
  <c r="F20" i="6" s="1"/>
  <c r="E22" i="6"/>
  <c r="F22" i="6" s="1"/>
  <c r="E24" i="6"/>
  <c r="F24" i="6" s="1"/>
  <c r="E28" i="6"/>
  <c r="F28" i="6" s="1"/>
  <c r="F4" i="6" l="1"/>
  <c r="F30" i="6" s="1"/>
  <c r="E3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2080431</author>
  </authors>
  <commentList>
    <comment ref="A70" authorId="0" shapeId="0" xr:uid="{A804C6F9-AD09-4111-8E7E-29760303FB18}">
      <text>
        <r>
          <rPr>
            <b/>
            <sz val="9"/>
            <color indexed="81"/>
            <rFont val="MS P ゴシック"/>
            <family val="3"/>
            <charset val="128"/>
          </rPr>
          <t>大会開催の年の4月1日の日付を入力すること</t>
        </r>
      </text>
    </comment>
  </commentList>
</comments>
</file>

<file path=xl/sharedStrings.xml><?xml version="1.0" encoding="utf-8"?>
<sst xmlns="http://schemas.openxmlformats.org/spreadsheetml/2006/main" count="628" uniqueCount="299">
  <si>
    <r>
      <t>入力していただく　</t>
    </r>
    <r>
      <rPr>
        <b/>
        <sz val="14"/>
        <rFont val="游ゴシック"/>
        <family val="3"/>
        <charset val="128"/>
      </rPr>
      <t>sheet</t>
    </r>
    <r>
      <rPr>
        <sz val="12"/>
        <rFont val="游ゴシック"/>
        <family val="3"/>
        <charset val="128"/>
      </rPr>
      <t>　は</t>
    </r>
    <r>
      <rPr>
        <b/>
        <sz val="12"/>
        <color indexed="51"/>
        <rFont val="游ゴシック"/>
        <family val="3"/>
        <charset val="128"/>
      </rPr>
      <t>「参加料確認表」</t>
    </r>
    <r>
      <rPr>
        <sz val="12"/>
        <rFont val="游ゴシック"/>
        <family val="3"/>
        <charset val="128"/>
      </rPr>
      <t>と</t>
    </r>
    <r>
      <rPr>
        <b/>
        <sz val="12"/>
        <color indexed="51"/>
        <rFont val="游ゴシック"/>
        <family val="3"/>
        <charset val="128"/>
      </rPr>
      <t>「入力フォーム」</t>
    </r>
    <r>
      <rPr>
        <sz val="12"/>
        <rFont val="游ゴシック"/>
        <family val="3"/>
        <charset val="128"/>
      </rPr>
      <t>のみです。</t>
    </r>
    <rPh sb="0" eb="2">
      <t>ニュウリョク</t>
    </rPh>
    <rPh sb="17" eb="20">
      <t>サンカリョウ</t>
    </rPh>
    <rPh sb="20" eb="22">
      <t>カクニン</t>
    </rPh>
    <rPh sb="22" eb="23">
      <t>ヒョウ</t>
    </rPh>
    <rPh sb="26" eb="28">
      <t>ニュウリョク</t>
    </rPh>
    <phoneticPr fontId="2"/>
  </si>
  <si>
    <t>sheet</t>
    <phoneticPr fontId="2"/>
  </si>
  <si>
    <t>参加料確認表</t>
    <rPh sb="0" eb="3">
      <t>サンカリョウ</t>
    </rPh>
    <rPh sb="3" eb="5">
      <t>カクニン</t>
    </rPh>
    <rPh sb="5" eb="6">
      <t>ヒョウ</t>
    </rPh>
    <phoneticPr fontId="2"/>
  </si>
  <si>
    <t>参加料振込み金額の間違いを少なくするため、入力のご協力をお願いします。</t>
    <rPh sb="0" eb="3">
      <t>サンカリョウ</t>
    </rPh>
    <rPh sb="3" eb="5">
      <t>フリコ</t>
    </rPh>
    <rPh sb="6" eb="8">
      <t>キンガク</t>
    </rPh>
    <rPh sb="9" eb="11">
      <t>マチガ</t>
    </rPh>
    <rPh sb="13" eb="14">
      <t>スク</t>
    </rPh>
    <rPh sb="21" eb="23">
      <t>ニュウリョク</t>
    </rPh>
    <rPh sb="25" eb="27">
      <t>キョウリョク</t>
    </rPh>
    <rPh sb="29" eb="30">
      <t>ネガ</t>
    </rPh>
    <phoneticPr fontId="2"/>
  </si>
  <si>
    <t>【入力の仕方】</t>
    <rPh sb="1" eb="3">
      <t>ニュウリョク</t>
    </rPh>
    <rPh sb="4" eb="6">
      <t>シカタ</t>
    </rPh>
    <phoneticPr fontId="2"/>
  </si>
  <si>
    <t>（１）</t>
    <phoneticPr fontId="2"/>
  </si>
  <si>
    <t>（２）</t>
    <phoneticPr fontId="2"/>
  </si>
  <si>
    <t>赤枠内を入力してください。</t>
    <rPh sb="0" eb="1">
      <t>アカ</t>
    </rPh>
    <rPh sb="1" eb="3">
      <t>ワクナイ</t>
    </rPh>
    <rPh sb="4" eb="6">
      <t>ニュウリョク</t>
    </rPh>
    <phoneticPr fontId="2"/>
  </si>
  <si>
    <t>（３）</t>
    <phoneticPr fontId="2"/>
  </si>
  <si>
    <t>セル　Ｃ２～Ｃ６　</t>
    <phoneticPr fontId="2"/>
  </si>
  <si>
    <t>①</t>
    <phoneticPr fontId="2"/>
  </si>
  <si>
    <t>②</t>
    <phoneticPr fontId="2"/>
  </si>
  <si>
    <t>（４）</t>
    <phoneticPr fontId="2"/>
  </si>
  <si>
    <t>セル　Ｆ１０～Ｆ３5</t>
    <phoneticPr fontId="2"/>
  </si>
  <si>
    <t>sheet「参加料確認表」に入力した各種目の参加数と</t>
    <rPh sb="6" eb="9">
      <t>サンカリョウ</t>
    </rPh>
    <rPh sb="9" eb="11">
      <t>カクニン</t>
    </rPh>
    <rPh sb="11" eb="12">
      <t>ヒョウ</t>
    </rPh>
    <rPh sb="14" eb="16">
      <t>ニュウリョク</t>
    </rPh>
    <rPh sb="18" eb="19">
      <t>カク</t>
    </rPh>
    <rPh sb="19" eb="21">
      <t>シュモク</t>
    </rPh>
    <rPh sb="22" eb="24">
      <t>サンカ</t>
    </rPh>
    <rPh sb="24" eb="25">
      <t>スウ</t>
    </rPh>
    <phoneticPr fontId="2"/>
  </si>
  <si>
    <r>
      <t>sheet「入力フォーム」に入力した各種目の参加数が</t>
    </r>
    <r>
      <rPr>
        <b/>
        <sz val="12"/>
        <color indexed="10"/>
        <rFont val="游ゴシック"/>
        <family val="3"/>
        <charset val="128"/>
      </rPr>
      <t>同じ数</t>
    </r>
    <r>
      <rPr>
        <sz val="12"/>
        <rFont val="游ゴシック"/>
        <family val="3"/>
        <charset val="128"/>
      </rPr>
      <t>であることをご確認下さい。</t>
    </r>
    <rPh sb="18" eb="19">
      <t>カク</t>
    </rPh>
    <rPh sb="19" eb="21">
      <t>シュモク</t>
    </rPh>
    <rPh sb="28" eb="29">
      <t>カズ</t>
    </rPh>
    <phoneticPr fontId="2"/>
  </si>
  <si>
    <t>特に　「団体戦」については、参加チーム数であり、人数ではありません。</t>
    <rPh sb="0" eb="1">
      <t>トク</t>
    </rPh>
    <rPh sb="4" eb="6">
      <t>ダンタイ</t>
    </rPh>
    <rPh sb="6" eb="7">
      <t>セン</t>
    </rPh>
    <rPh sb="14" eb="16">
      <t>サンカ</t>
    </rPh>
    <rPh sb="19" eb="20">
      <t>スウ</t>
    </rPh>
    <rPh sb="24" eb="26">
      <t>ニンズウ</t>
    </rPh>
    <phoneticPr fontId="2"/>
  </si>
  <si>
    <t>　　　　「個人戦ダブルス」については、参加組数であり、人数ではありません。</t>
    <rPh sb="5" eb="8">
      <t>コジンセン</t>
    </rPh>
    <rPh sb="21" eb="22">
      <t>クミ</t>
    </rPh>
    <phoneticPr fontId="2"/>
  </si>
  <si>
    <t>（５）</t>
    <phoneticPr fontId="2"/>
  </si>
  <si>
    <t>セル　Ｇ３６　に明記してある金額をお振り込みください。　</t>
    <rPh sb="8" eb="10">
      <t>メイキ</t>
    </rPh>
    <rPh sb="14" eb="16">
      <t>キンガク</t>
    </rPh>
    <rPh sb="18" eb="19">
      <t>フ</t>
    </rPh>
    <rPh sb="20" eb="21">
      <t>コ</t>
    </rPh>
    <phoneticPr fontId="2"/>
  </si>
  <si>
    <t>入力フォーム</t>
    <rPh sb="0" eb="2">
      <t>ニュウリョク</t>
    </rPh>
    <phoneticPr fontId="2"/>
  </si>
  <si>
    <t>参加競技種目毎の「ランク」も必ずご記入ください。</t>
    <phoneticPr fontId="2"/>
  </si>
  <si>
    <t>（例　個人戦の場合）</t>
    <rPh sb="1" eb="2">
      <t>レイ</t>
    </rPh>
    <rPh sb="3" eb="6">
      <t>コジンセン</t>
    </rPh>
    <rPh sb="7" eb="9">
      <t>バアイ</t>
    </rPh>
    <phoneticPr fontId="2"/>
  </si>
  <si>
    <t>（滋賀太郎）（琵琶一朗）（大津次郎）が試合をした場合、</t>
    <rPh sb="19" eb="21">
      <t>シアイ</t>
    </rPh>
    <rPh sb="24" eb="26">
      <t>バアイ</t>
    </rPh>
    <phoneticPr fontId="2"/>
  </si>
  <si>
    <t>⇒</t>
    <phoneticPr fontId="2"/>
  </si>
  <si>
    <t>ランク「１」</t>
    <phoneticPr fontId="2"/>
  </si>
  <si>
    <t>２番目に強い</t>
    <rPh sb="1" eb="3">
      <t>バンメ</t>
    </rPh>
    <rPh sb="4" eb="5">
      <t>ツヨ</t>
    </rPh>
    <phoneticPr fontId="2"/>
  </si>
  <si>
    <t>ランク「２」</t>
    <phoneticPr fontId="2"/>
  </si>
  <si>
    <t>３番目に強い</t>
    <rPh sb="1" eb="3">
      <t>バンメ</t>
    </rPh>
    <rPh sb="4" eb="5">
      <t>ツヨ</t>
    </rPh>
    <phoneticPr fontId="2"/>
  </si>
  <si>
    <t>ランク「３」</t>
    <phoneticPr fontId="2"/>
  </si>
  <si>
    <t>となります。</t>
    <phoneticPr fontId="2"/>
  </si>
  <si>
    <t>このランクを　sheet「入力フォーム」　の各氏名に該当するセルＬ７４～Ｌ１２３の欄に記入してください。</t>
    <rPh sb="13" eb="15">
      <t>ニュウリョク</t>
    </rPh>
    <rPh sb="22" eb="25">
      <t>カクシメイ</t>
    </rPh>
    <rPh sb="26" eb="28">
      <t>ガイトウ</t>
    </rPh>
    <rPh sb="41" eb="42">
      <t>ラン</t>
    </rPh>
    <rPh sb="43" eb="45">
      <t>キニュウ</t>
    </rPh>
    <phoneticPr fontId="2"/>
  </si>
  <si>
    <t>尚、参加種目に1人だけ参加される場合は、「１」と記入してください。</t>
    <rPh sb="0" eb="1">
      <t>ナオ</t>
    </rPh>
    <rPh sb="2" eb="4">
      <t>サンカ</t>
    </rPh>
    <rPh sb="4" eb="6">
      <t>シュモク</t>
    </rPh>
    <rPh sb="8" eb="9">
      <t>リ</t>
    </rPh>
    <rPh sb="11" eb="13">
      <t>サンカ</t>
    </rPh>
    <rPh sb="16" eb="18">
      <t>バアイ</t>
    </rPh>
    <rPh sb="24" eb="26">
      <t>キニュウ</t>
    </rPh>
    <phoneticPr fontId="2"/>
  </si>
  <si>
    <t>○</t>
    <phoneticPr fontId="2"/>
  </si>
  <si>
    <t>sheet 「入力フォーム」　の「ランク」記入例</t>
    <rPh sb="7" eb="9">
      <t>ニュウリョク</t>
    </rPh>
    <rPh sb="21" eb="23">
      <t>キニュウ</t>
    </rPh>
    <rPh sb="23" eb="24">
      <t>レイ</t>
    </rPh>
    <phoneticPr fontId="2"/>
  </si>
  <si>
    <t>団体戦参加種目</t>
    <rPh sb="0" eb="3">
      <t>ダンタイセン</t>
    </rPh>
    <rPh sb="3" eb="5">
      <t>サンカ</t>
    </rPh>
    <rPh sb="5" eb="7">
      <t>シュモク</t>
    </rPh>
    <phoneticPr fontId="2"/>
  </si>
  <si>
    <t>個人戦</t>
    <rPh sb="0" eb="2">
      <t>コジン</t>
    </rPh>
    <rPh sb="2" eb="3">
      <t>セン</t>
    </rPh>
    <phoneticPr fontId="2"/>
  </si>
  <si>
    <t>参加種目の</t>
    <rPh sb="0" eb="2">
      <t>サンカ</t>
    </rPh>
    <rPh sb="2" eb="4">
      <t>シュモク</t>
    </rPh>
    <phoneticPr fontId="2"/>
  </si>
  <si>
    <t>ダブルスの</t>
  </si>
  <si>
    <t>性別</t>
    <rPh sb="0" eb="2">
      <t>セイベツ</t>
    </rPh>
    <phoneticPr fontId="2"/>
  </si>
  <si>
    <t>参加種目</t>
    <phoneticPr fontId="2"/>
  </si>
  <si>
    <t>ランク</t>
    <phoneticPr fontId="2"/>
  </si>
  <si>
    <t>左右の</t>
    <phoneticPr fontId="2"/>
  </si>
  <si>
    <t>参加有無</t>
    <rPh sb="0" eb="2">
      <t>サンカ</t>
    </rPh>
    <rPh sb="2" eb="4">
      <t>ウム</t>
    </rPh>
    <phoneticPr fontId="2"/>
  </si>
  <si>
    <t>男：1</t>
    <rPh sb="0" eb="1">
      <t>オトコ</t>
    </rPh>
    <phoneticPr fontId="2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</si>
  <si>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</si>
  <si>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</si>
  <si>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</si>
  <si>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種目コード</t>
    <rPh sb="0" eb="2">
      <t>シュモク</t>
    </rPh>
    <phoneticPr fontId="2"/>
  </si>
  <si>
    <t>Ａ～</t>
    <phoneticPr fontId="2"/>
  </si>
  <si>
    <t>1～</t>
    <phoneticPr fontId="2"/>
  </si>
  <si>
    <t>区分</t>
  </si>
  <si>
    <t>女：2</t>
    <rPh sb="0" eb="1">
      <t>オンナ</t>
    </rPh>
    <phoneticPr fontId="2"/>
  </si>
  <si>
    <t>A</t>
    <phoneticPr fontId="2"/>
  </si>
  <si>
    <t>その他</t>
    <rPh sb="2" eb="3">
      <t>タ</t>
    </rPh>
    <phoneticPr fontId="2"/>
  </si>
  <si>
    <t>これらの sheet は主催者のみが使用しますので、皆さんに入力していただく必要はありません。</t>
    <rPh sb="12" eb="15">
      <t>シュサイシャ</t>
    </rPh>
    <rPh sb="18" eb="20">
      <t>シヨウ</t>
    </rPh>
    <rPh sb="26" eb="27">
      <t>ミナ</t>
    </rPh>
    <rPh sb="30" eb="32">
      <t>ニュウリョク</t>
    </rPh>
    <rPh sb="38" eb="40">
      <t>ヒツヨウ</t>
    </rPh>
    <phoneticPr fontId="2"/>
  </si>
  <si>
    <t>これらの sheet を削除せずに本大会申込み手続きをしてください。</t>
    <rPh sb="12" eb="14">
      <t>サクジョ</t>
    </rPh>
    <rPh sb="17" eb="20">
      <t>ホンタイカイ</t>
    </rPh>
    <rPh sb="20" eb="22">
      <t>モウシコ</t>
    </rPh>
    <rPh sb="23" eb="25">
      <t>テツヅ</t>
    </rPh>
    <phoneticPr fontId="2"/>
  </si>
  <si>
    <t>　　　○（市章・都道府県名・都市名・郵便番号・住所・電話番号）は必ず記入してください。</t>
    <rPh sb="5" eb="6">
      <t>シ</t>
    </rPh>
    <rPh sb="6" eb="7">
      <t>ショウ</t>
    </rPh>
    <rPh sb="8" eb="12">
      <t>トドウフケン</t>
    </rPh>
    <rPh sb="12" eb="13">
      <t>メイ</t>
    </rPh>
    <rPh sb="14" eb="17">
      <t>トシメイ</t>
    </rPh>
    <rPh sb="18" eb="22">
      <t>ユウビンバンゴウ</t>
    </rPh>
    <rPh sb="23" eb="25">
      <t>ジュウショ</t>
    </rPh>
    <rPh sb="26" eb="28">
      <t>デンワ</t>
    </rPh>
    <rPh sb="28" eb="30">
      <t>バンゴウ</t>
    </rPh>
    <rPh sb="32" eb="33">
      <t>カナラ</t>
    </rPh>
    <rPh sb="34" eb="36">
      <t>キニュウ</t>
    </rPh>
    <phoneticPr fontId="2"/>
  </si>
  <si>
    <t>赤枠の項目は必ず入力して下さい。</t>
    <rPh sb="0" eb="1">
      <t>アカイ</t>
    </rPh>
    <rPh sb="1" eb="2">
      <t>ワク</t>
    </rPh>
    <rPh sb="3" eb="5">
      <t>コウモク</t>
    </rPh>
    <rPh sb="6" eb="7">
      <t>カナラ</t>
    </rPh>
    <rPh sb="8" eb="10">
      <t>ニュウリョク</t>
    </rPh>
    <rPh sb="12" eb="13">
      <t>クダ</t>
    </rPh>
    <phoneticPr fontId="2"/>
  </si>
  <si>
    <t>　　　○（今大会の目標・チーム紹介・注目の選手・過去の最高成績・役員名）は必要に応じ入力してください。</t>
    <rPh sb="5" eb="8">
      <t>コンタイカイ</t>
    </rPh>
    <rPh sb="9" eb="11">
      <t>モクヒョウ</t>
    </rPh>
    <rPh sb="15" eb="17">
      <t>ショウカイ</t>
    </rPh>
    <rPh sb="18" eb="20">
      <t>チュウモク</t>
    </rPh>
    <rPh sb="21" eb="23">
      <t>センシュ</t>
    </rPh>
    <rPh sb="24" eb="26">
      <t>カコ</t>
    </rPh>
    <rPh sb="27" eb="29">
      <t>サイコウ</t>
    </rPh>
    <rPh sb="29" eb="31">
      <t>セイセキ</t>
    </rPh>
    <rPh sb="32" eb="34">
      <t>ヤクイン</t>
    </rPh>
    <rPh sb="34" eb="35">
      <t>メイ</t>
    </rPh>
    <rPh sb="37" eb="39">
      <t>ヒツヨウ</t>
    </rPh>
    <rPh sb="40" eb="41">
      <t>オウ</t>
    </rPh>
    <rPh sb="42" eb="44">
      <t>ニュウリョク</t>
    </rPh>
    <phoneticPr fontId="2"/>
  </si>
  <si>
    <t>青枠の項目は必要に応じて入力して下さい。</t>
    <rPh sb="0" eb="1">
      <t>アオ</t>
    </rPh>
    <rPh sb="1" eb="2">
      <t>ワク</t>
    </rPh>
    <rPh sb="3" eb="5">
      <t>コウモク</t>
    </rPh>
    <rPh sb="6" eb="8">
      <t>ヒツヨウ</t>
    </rPh>
    <rPh sb="9" eb="10">
      <t>オウ</t>
    </rPh>
    <rPh sb="12" eb="14">
      <t>ニュウリョク</t>
    </rPh>
    <rPh sb="16" eb="17">
      <t>クダ</t>
    </rPh>
    <phoneticPr fontId="2"/>
  </si>
  <si>
    <t>（＊空白のままでも構いません。）</t>
    <rPh sb="2" eb="4">
      <t>クウハク</t>
    </rPh>
    <rPh sb="9" eb="10">
      <t>カマ</t>
    </rPh>
    <phoneticPr fontId="2"/>
  </si>
  <si>
    <t>文字数・行数に指定がある場合には、それに従ってください。</t>
    <rPh sb="0" eb="3">
      <t>モジスウ</t>
    </rPh>
    <rPh sb="4" eb="6">
      <t>ギョウスウ</t>
    </rPh>
    <rPh sb="7" eb="9">
      <t>シテイ</t>
    </rPh>
    <rPh sb="12" eb="14">
      <t>バアイ</t>
    </rPh>
    <rPh sb="20" eb="21">
      <t>シタガ</t>
    </rPh>
    <phoneticPr fontId="2"/>
  </si>
  <si>
    <t>　　　○（選手名）の入力</t>
    <rPh sb="5" eb="8">
      <t>センシュメイ</t>
    </rPh>
    <rPh sb="10" eb="12">
      <t>ニュウリョク</t>
    </rPh>
    <phoneticPr fontId="2"/>
  </si>
  <si>
    <t>左右の</t>
  </si>
  <si>
    <t>選手名</t>
    <rPh sb="0" eb="3">
      <t>センシュメイ</t>
    </rPh>
    <phoneticPr fontId="2"/>
  </si>
  <si>
    <t>団体の部出場種目</t>
    <rPh sb="0" eb="2">
      <t>ダンタイ</t>
    </rPh>
    <rPh sb="3" eb="4">
      <t>ブ</t>
    </rPh>
    <rPh sb="4" eb="6">
      <t>シュツジョウ</t>
    </rPh>
    <rPh sb="6" eb="8">
      <t>シュモク</t>
    </rPh>
    <phoneticPr fontId="2"/>
  </si>
  <si>
    <t>個人・公開種目の部出場種目</t>
    <rPh sb="0" eb="2">
      <t>コジン</t>
    </rPh>
    <rPh sb="3" eb="5">
      <t>コウカイ</t>
    </rPh>
    <rPh sb="5" eb="7">
      <t>シュモク</t>
    </rPh>
    <rPh sb="8" eb="9">
      <t>ブ</t>
    </rPh>
    <rPh sb="9" eb="11">
      <t>シュツジョウ</t>
    </rPh>
    <rPh sb="11" eb="13">
      <t>シュモク</t>
    </rPh>
    <phoneticPr fontId="2"/>
  </si>
  <si>
    <t>年齢別男子団体（Ａチーム）</t>
    <phoneticPr fontId="2"/>
  </si>
  <si>
    <t>４０歳以上男子ダブルス（二郎とペア）</t>
    <rPh sb="12" eb="14">
      <t>ジロウ</t>
    </rPh>
    <phoneticPr fontId="2"/>
  </si>
  <si>
    <t>４０歳以上男子ダブルス（太郎とペア）</t>
    <rPh sb="12" eb="14">
      <t>タロウ</t>
    </rPh>
    <phoneticPr fontId="2"/>
  </si>
  <si>
    <t>３０歳以上男子ダブルス（八郎とペア）</t>
    <rPh sb="12" eb="13">
      <t>8</t>
    </rPh>
    <phoneticPr fontId="2"/>
  </si>
  <si>
    <t>３０歳以上男子ダブルス（九郎とペア）</t>
    <rPh sb="12" eb="13">
      <t>9</t>
    </rPh>
    <phoneticPr fontId="2"/>
  </si>
  <si>
    <t>３０歳以上男子シングルス</t>
  </si>
  <si>
    <t>年齢別男子団体（Ｂチーム）</t>
    <phoneticPr fontId="2"/>
  </si>
  <si>
    <t>４０歳以上男子ダブルス（七郎とペア）</t>
    <rPh sb="12" eb="13">
      <t>7</t>
    </rPh>
    <phoneticPr fontId="2"/>
  </si>
  <si>
    <t>B</t>
    <phoneticPr fontId="2"/>
  </si>
  <si>
    <t>４０歳以上男子ダブルス（六郎とペア）</t>
    <rPh sb="12" eb="13">
      <t>6</t>
    </rPh>
    <phoneticPr fontId="2"/>
  </si>
  <si>
    <t>３０歳以上男子ダブルス（三郎とペア）</t>
    <rPh sb="12" eb="13">
      <t>3</t>
    </rPh>
    <phoneticPr fontId="2"/>
  </si>
  <si>
    <t>３０歳以上男子ダブルス（四郎とペア）</t>
    <rPh sb="12" eb="13">
      <t>4</t>
    </rPh>
    <phoneticPr fontId="2"/>
  </si>
  <si>
    <t>混合ダブルスＮ</t>
    <phoneticPr fontId="2"/>
  </si>
  <si>
    <t>出場せず</t>
    <rPh sb="0" eb="2">
      <t>シュツジョウ</t>
    </rPh>
    <phoneticPr fontId="2"/>
  </si>
  <si>
    <t>１．団体戦参加種目のＡ～は、複数チームが出場する際に入力してください。</t>
    <rPh sb="2" eb="5">
      <t>ダンタイセン</t>
    </rPh>
    <rPh sb="5" eb="7">
      <t>サンカ</t>
    </rPh>
    <rPh sb="7" eb="9">
      <t>シュモク</t>
    </rPh>
    <rPh sb="14" eb="16">
      <t>フクスウ</t>
    </rPh>
    <rPh sb="20" eb="22">
      <t>シュツジョウ</t>
    </rPh>
    <rPh sb="24" eb="25">
      <t>サイ</t>
    </rPh>
    <rPh sb="26" eb="28">
      <t>ニュウリョク</t>
    </rPh>
    <phoneticPr fontId="2"/>
  </si>
  <si>
    <t>２．参加種目のランク１～は、申込団体内のランキングを入力してください。</t>
    <rPh sb="2" eb="4">
      <t>サンカ</t>
    </rPh>
    <rPh sb="4" eb="6">
      <t>シュモク</t>
    </rPh>
    <rPh sb="14" eb="16">
      <t>モウシコ</t>
    </rPh>
    <rPh sb="16" eb="18">
      <t>ダンタイ</t>
    </rPh>
    <rPh sb="18" eb="19">
      <t>ナイ</t>
    </rPh>
    <rPh sb="26" eb="28">
      <t>ニュウリョク</t>
    </rPh>
    <phoneticPr fontId="2"/>
  </si>
  <si>
    <t>種目コード表</t>
    <rPh sb="0" eb="2">
      <t>シュモク</t>
    </rPh>
    <rPh sb="5" eb="6">
      <t>ヒョウ</t>
    </rPh>
    <phoneticPr fontId="2"/>
  </si>
  <si>
    <t>種目名</t>
    <rPh sb="0" eb="2">
      <t>シュモク</t>
    </rPh>
    <rPh sb="2" eb="3">
      <t>ナ</t>
    </rPh>
    <phoneticPr fontId="2"/>
  </si>
  <si>
    <t>種目記号</t>
    <rPh sb="0" eb="2">
      <t>シュモク</t>
    </rPh>
    <rPh sb="2" eb="4">
      <t>キゴウ</t>
    </rPh>
    <phoneticPr fontId="2"/>
  </si>
  <si>
    <t>団体種目</t>
    <rPh sb="0" eb="2">
      <t>ダンタイ</t>
    </rPh>
    <rPh sb="2" eb="4">
      <t>シュモク</t>
    </rPh>
    <phoneticPr fontId="2"/>
  </si>
  <si>
    <t>一般男子団体</t>
  </si>
  <si>
    <t>MT</t>
  </si>
  <si>
    <t>一般女子団体</t>
  </si>
  <si>
    <t>LT</t>
  </si>
  <si>
    <t>年齢別男子団体</t>
  </si>
  <si>
    <t>NMT</t>
  </si>
  <si>
    <t>混合団体</t>
  </si>
  <si>
    <t>MXT</t>
  </si>
  <si>
    <t>壮年団体</t>
    <rPh sb="0" eb="2">
      <t>ソウネン</t>
    </rPh>
    <rPh sb="2" eb="4">
      <t>ダンタイ</t>
    </rPh>
    <phoneticPr fontId="2"/>
  </si>
  <si>
    <t>ＮXＴ</t>
    <phoneticPr fontId="2"/>
  </si>
  <si>
    <t>個人種目</t>
    <rPh sb="0" eb="2">
      <t>コジン</t>
    </rPh>
    <rPh sb="2" eb="4">
      <t>シュモク</t>
    </rPh>
    <phoneticPr fontId="2"/>
  </si>
  <si>
    <t>一般男子シングルスF</t>
  </si>
  <si>
    <t>MSF</t>
  </si>
  <si>
    <t>30歳以上男子シングルス</t>
  </si>
  <si>
    <t>30MS</t>
  </si>
  <si>
    <t>40歳以上男子シングルス</t>
  </si>
  <si>
    <t>40MS</t>
  </si>
  <si>
    <t>50歳以上男子シングルス</t>
  </si>
  <si>
    <t>50MS</t>
    <phoneticPr fontId="2"/>
  </si>
  <si>
    <t>一般女子シングルスF</t>
  </si>
  <si>
    <t>LSF</t>
  </si>
  <si>
    <t>一般男子ダブルスF</t>
  </si>
  <si>
    <t>MDF</t>
  </si>
  <si>
    <t>30歳以上男子ダブルス</t>
  </si>
  <si>
    <t>30MD</t>
  </si>
  <si>
    <t>40歳以上男子ダブルス</t>
  </si>
  <si>
    <t>40MD</t>
  </si>
  <si>
    <t>50歳以上男子ダブルス</t>
  </si>
  <si>
    <t>50MD</t>
  </si>
  <si>
    <t>58歳以上男子ダブルス</t>
    <phoneticPr fontId="2"/>
  </si>
  <si>
    <t>58MD</t>
    <phoneticPr fontId="2"/>
  </si>
  <si>
    <t>一般女子ダブルスF</t>
  </si>
  <si>
    <t>LDF</t>
  </si>
  <si>
    <t>合計70歳以上女子ダブルス</t>
    <rPh sb="0" eb="2">
      <t>ゴウケイ</t>
    </rPh>
    <phoneticPr fontId="2"/>
  </si>
  <si>
    <t>70LD</t>
  </si>
  <si>
    <t>混合ダブルスF</t>
  </si>
  <si>
    <t>MXF</t>
  </si>
  <si>
    <t>混合ダブルスN</t>
  </si>
  <si>
    <t>MXN</t>
  </si>
  <si>
    <t>初級者男子シングルス</t>
    <rPh sb="0" eb="3">
      <t>ショキュウシャ</t>
    </rPh>
    <rPh sb="3" eb="5">
      <t>ダンシ</t>
    </rPh>
    <phoneticPr fontId="2"/>
  </si>
  <si>
    <t>MSS</t>
  </si>
  <si>
    <t>初級者女子シングルス</t>
    <rPh sb="0" eb="3">
      <t>ショキュウシャ</t>
    </rPh>
    <rPh sb="3" eb="5">
      <t>ジョシ</t>
    </rPh>
    <phoneticPr fontId="2"/>
  </si>
  <si>
    <t>LSS</t>
  </si>
  <si>
    <t>初級者男子ダブルス</t>
    <rPh sb="0" eb="3">
      <t>ショキュウシャ</t>
    </rPh>
    <rPh sb="3" eb="5">
      <t>ダンシ</t>
    </rPh>
    <phoneticPr fontId="2"/>
  </si>
  <si>
    <t>MDS</t>
  </si>
  <si>
    <t>初級者女子ダブルス</t>
    <rPh sb="0" eb="3">
      <t>ショキュウシャ</t>
    </rPh>
    <rPh sb="3" eb="5">
      <t>ジョシ</t>
    </rPh>
    <phoneticPr fontId="2"/>
  </si>
  <si>
    <t>LDS</t>
  </si>
  <si>
    <t>初級者混合ダブルス</t>
    <rPh sb="0" eb="3">
      <t>ショキュウシャ</t>
    </rPh>
    <rPh sb="3" eb="5">
      <t>コンゴウ</t>
    </rPh>
    <phoneticPr fontId="2"/>
  </si>
  <si>
    <t>MXDS</t>
  </si>
  <si>
    <t>公開種目</t>
    <rPh sb="0" eb="2">
      <t>コウカイ</t>
    </rPh>
    <rPh sb="2" eb="4">
      <t>シュモク</t>
    </rPh>
    <phoneticPr fontId="2"/>
  </si>
  <si>
    <t>障害者混合ダブルスA</t>
    <rPh sb="0" eb="3">
      <t>ショウガイシャ</t>
    </rPh>
    <rPh sb="3" eb="5">
      <t>コンゴウ</t>
    </rPh>
    <phoneticPr fontId="2"/>
  </si>
  <si>
    <t>HMXA</t>
  </si>
  <si>
    <t>障害者混合ダブルスB</t>
    <rPh sb="0" eb="3">
      <t>ショウガイシャ</t>
    </rPh>
    <rPh sb="3" eb="5">
      <t>コンゴウ</t>
    </rPh>
    <phoneticPr fontId="2"/>
  </si>
  <si>
    <t>HMXB</t>
  </si>
  <si>
    <t>都道府県名</t>
    <rPh sb="0" eb="4">
      <t>トドウフケン</t>
    </rPh>
    <rPh sb="4" eb="5">
      <t>メイ</t>
    </rPh>
    <phoneticPr fontId="2"/>
  </si>
  <si>
    <t>都市名</t>
    <rPh sb="0" eb="2">
      <t>トシ</t>
    </rPh>
    <rPh sb="2" eb="3">
      <t>メイ</t>
    </rPh>
    <phoneticPr fontId="2"/>
  </si>
  <si>
    <t>御担当者名</t>
    <rPh sb="0" eb="3">
      <t>ゴタントウ</t>
    </rPh>
    <rPh sb="3" eb="4">
      <t>シャ</t>
    </rPh>
    <rPh sb="4" eb="5">
      <t>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</si>
  <si>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</si>
  <si>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メールアドレス</t>
    <phoneticPr fontId="2"/>
  </si>
  <si>
    <t>参加料</t>
    <rPh sb="0" eb="3">
      <t>サンカリョウ</t>
    </rPh>
    <phoneticPr fontId="1"/>
  </si>
  <si>
    <t>参加数</t>
    <rPh sb="0" eb="3">
      <t>サンカスウ</t>
    </rPh>
    <phoneticPr fontId="1"/>
  </si>
  <si>
    <t>参加費小計</t>
    <rPh sb="0" eb="3">
      <t>サンカヒ</t>
    </rPh>
    <rPh sb="3" eb="5">
      <t>ショウケイ</t>
    </rPh>
    <phoneticPr fontId="1"/>
  </si>
  <si>
    <t>※団体参加料値上げしています</t>
    <rPh sb="1" eb="3">
      <t>ダンタイ</t>
    </rPh>
    <rPh sb="3" eb="6">
      <t>サンカリョウ</t>
    </rPh>
    <rPh sb="6" eb="8">
      <t>ネア</t>
    </rPh>
    <phoneticPr fontId="1"/>
  </si>
  <si>
    <t>30,000→36,000</t>
    <phoneticPr fontId="1"/>
  </si>
  <si>
    <t>NXT</t>
  </si>
  <si>
    <t>一般男子シングルスＦ</t>
    <phoneticPr fontId="2"/>
  </si>
  <si>
    <t>50MS</t>
  </si>
  <si>
    <t>一般女子シングルスＦ</t>
    <phoneticPr fontId="2"/>
  </si>
  <si>
    <t>一般男子ダブルスＦ</t>
    <phoneticPr fontId="2"/>
  </si>
  <si>
    <t>55MD</t>
    <phoneticPr fontId="2"/>
  </si>
  <si>
    <t>一般女子ダブルスＦ</t>
    <phoneticPr fontId="2"/>
  </si>
  <si>
    <t>合計</t>
    <rPh sb="0" eb="2">
      <t>ゴウケイ</t>
    </rPh>
    <phoneticPr fontId="1"/>
  </si>
  <si>
    <t>振込先</t>
    <rPh sb="0" eb="2">
      <t>フリコミ</t>
    </rPh>
    <rPh sb="2" eb="3">
      <t>サキ</t>
    </rPh>
    <phoneticPr fontId="2"/>
  </si>
  <si>
    <t>金融機関</t>
    <rPh sb="0" eb="2">
      <t>キンユウ</t>
    </rPh>
    <rPh sb="2" eb="4">
      <t>キカン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</si>
  <si>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</si>
  <si>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</si>
  <si>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大会参加申込書　兼　プログラム出場チーム紹介原稿　入力フォーム</t>
    <rPh sb="0" eb="2">
      <t>タイカイ</t>
    </rPh>
    <rPh sb="2" eb="4">
      <t>サンカ</t>
    </rPh>
    <rPh sb="4" eb="7">
      <t>モウシコミショ</t>
    </rPh>
    <rPh sb="8" eb="9">
      <t>ケン</t>
    </rPh>
    <rPh sb="15" eb="17">
      <t>シュツジョウ</t>
    </rPh>
    <rPh sb="20" eb="22">
      <t>ショウカイ</t>
    </rPh>
    <rPh sb="22" eb="24">
      <t>ゲンコウ</t>
    </rPh>
    <rPh sb="25" eb="27">
      <t>ニュウリョク</t>
    </rPh>
    <phoneticPr fontId="2"/>
  </si>
  <si>
    <t>赤枠の項目は必ず入力して下さい。</t>
  </si>
  <si>
    <t>青枠の項目は必要に応じて入力して下さい。</t>
  </si>
  <si>
    <t>市章</t>
    <rPh sb="0" eb="1">
      <t>シ</t>
    </rPh>
    <rPh sb="1" eb="2">
      <t>ショウ</t>
    </rPh>
    <phoneticPr fontId="2"/>
  </si>
  <si>
    <t>年齢別男子団体</t>
    <phoneticPr fontId="1"/>
  </si>
  <si>
    <t>or</t>
    <phoneticPr fontId="2"/>
  </si>
  <si>
    <t>マスコットキャラクター</t>
    <phoneticPr fontId="2"/>
  </si>
  <si>
    <t>　</t>
    <phoneticPr fontId="2"/>
  </si>
  <si>
    <t>市章 + マスコットキャラクター</t>
    <rPh sb="0" eb="1">
      <t>シ</t>
    </rPh>
    <rPh sb="1" eb="2">
      <t>ショウ</t>
    </rPh>
    <phoneticPr fontId="2"/>
  </si>
  <si>
    <t>40歳以上男子シングルス</t>
    <phoneticPr fontId="1"/>
  </si>
  <si>
    <t>都市名</t>
    <rPh sb="0" eb="2">
      <t>トシ</t>
    </rPh>
    <rPh sb="2" eb="3">
      <t>ナ</t>
    </rPh>
    <phoneticPr fontId="2"/>
  </si>
  <si>
    <t>40歳以上男子ダブルス</t>
    <phoneticPr fontId="1"/>
  </si>
  <si>
    <t>郵便番号</t>
    <rPh sb="0" eb="2">
      <t>ユウビン</t>
    </rPh>
    <rPh sb="2" eb="4">
      <t>バンゴウ</t>
    </rPh>
    <phoneticPr fontId="2"/>
  </si>
  <si>
    <t>50歳以上男子ダブルス</t>
    <phoneticPr fontId="1"/>
  </si>
  <si>
    <t>58歳以上男子ダブルス</t>
    <phoneticPr fontId="2" type="Hiragana"/>
  </si>
  <si>
    <t>58MD</t>
    <phoneticPr fontId="2" type="Hiragana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</si>
  <si>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</si>
  <si>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</si>
  <si>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　　</t>
    <phoneticPr fontId="2"/>
  </si>
  <si>
    <t>（＊ここからは、必要に応じて入力して下さい。特段なければ、空白のままでも構いません。）</t>
    <rPh sb="14" eb="16">
      <t>ニュウリョク</t>
    </rPh>
    <rPh sb="22" eb="24">
      <t>トクダン</t>
    </rPh>
    <phoneticPr fontId="2"/>
  </si>
  <si>
    <t>今大会の目標</t>
    <rPh sb="0" eb="3">
      <t>コンタイカイ</t>
    </rPh>
    <rPh sb="4" eb="6">
      <t>モクヒョウ</t>
    </rPh>
    <phoneticPr fontId="2"/>
  </si>
  <si>
    <t>&lt;------</t>
    <phoneticPr fontId="2"/>
  </si>
  <si>
    <t>１行で６０文字以内</t>
    <rPh sb="1" eb="2">
      <t>ギョウ</t>
    </rPh>
    <rPh sb="5" eb="7">
      <t>モジ</t>
    </rPh>
    <rPh sb="7" eb="9">
      <t>イナイ</t>
    </rPh>
    <phoneticPr fontId="2"/>
  </si>
  <si>
    <t>チーム紹介</t>
    <rPh sb="3" eb="5">
      <t>ショウカイ</t>
    </rPh>
    <phoneticPr fontId="2"/>
  </si>
  <si>
    <t>１行で３０文字以内</t>
    <rPh sb="1" eb="2">
      <t>ギョウ</t>
    </rPh>
    <rPh sb="5" eb="7">
      <t>モジ</t>
    </rPh>
    <rPh sb="7" eb="9">
      <t>イナイ</t>
    </rPh>
    <phoneticPr fontId="2"/>
  </si>
  <si>
    <t>ダブルス左</t>
    <rPh sb="4" eb="5">
      <t>ひだり</t>
    </rPh>
    <phoneticPr fontId="2" type="Hiragana"/>
  </si>
  <si>
    <t>５行まで</t>
    <rPh sb="1" eb="2">
      <t>ギョウ</t>
    </rPh>
    <phoneticPr fontId="2"/>
  </si>
  <si>
    <t>ダブルス右</t>
    <rPh sb="4" eb="5">
      <t>みぎ</t>
    </rPh>
    <phoneticPr fontId="2" type="Hiragana"/>
  </si>
  <si>
    <t>注目の選手</t>
  </si>
  <si>
    <t>*　選手名</t>
    <rPh sb="2" eb="5">
      <t>センシュメイ</t>
    </rPh>
    <phoneticPr fontId="2"/>
  </si>
  <si>
    <t>１行</t>
    <rPh sb="1" eb="2">
      <t>ギョウ</t>
    </rPh>
    <phoneticPr fontId="2"/>
  </si>
  <si>
    <t>*　以下コメント</t>
    <rPh sb="2" eb="4">
      <t>イカ</t>
    </rPh>
    <phoneticPr fontId="2"/>
  </si>
  <si>
    <t>１行で５０文字以内</t>
    <rPh sb="1" eb="2">
      <t>ギョウ</t>
    </rPh>
    <rPh sb="5" eb="7">
      <t>モジ</t>
    </rPh>
    <rPh sb="7" eb="9">
      <t>イナイ</t>
    </rPh>
    <phoneticPr fontId="2"/>
  </si>
  <si>
    <t>４行まで</t>
    <rPh sb="1" eb="2">
      <t>ギョウ</t>
    </rPh>
    <phoneticPr fontId="2"/>
  </si>
  <si>
    <t>過去の最高成績</t>
  </si>
  <si>
    <t>&lt;------</t>
  </si>
  <si>
    <t>１行で３５文字以内</t>
    <phoneticPr fontId="2"/>
  </si>
  <si>
    <t>６行まで</t>
    <phoneticPr fontId="2"/>
  </si>
  <si>
    <t>　　　　（＊行数は変更できませんが、文字数は</t>
    <rPh sb="6" eb="8">
      <t>ギョウスウ</t>
    </rPh>
    <rPh sb="9" eb="11">
      <t>ヘンコウ</t>
    </rPh>
    <rPh sb="18" eb="21">
      <t>モジスウ</t>
    </rPh>
    <phoneticPr fontId="2"/>
  </si>
  <si>
    <t>　　　　多少増えても構いません。文字の大きさ</t>
    <rPh sb="4" eb="6">
      <t>タショウ</t>
    </rPh>
    <rPh sb="6" eb="7">
      <t>フ</t>
    </rPh>
    <rPh sb="10" eb="11">
      <t>カマ</t>
    </rPh>
    <rPh sb="16" eb="18">
      <t>モジ</t>
    </rPh>
    <rPh sb="19" eb="20">
      <t>オオ</t>
    </rPh>
    <phoneticPr fontId="2"/>
  </si>
  <si>
    <t xml:space="preserve"> 　　　 で調整しますので。）</t>
    <rPh sb="6" eb="8">
      <t>チョウセイ</t>
    </rPh>
    <phoneticPr fontId="2"/>
  </si>
  <si>
    <t>氏名</t>
    <rPh sb="0" eb="2">
      <t>シメイ</t>
    </rPh>
    <phoneticPr fontId="2"/>
  </si>
  <si>
    <t>所　　属</t>
    <rPh sb="0" eb="4">
      <t>ショゾク</t>
    </rPh>
    <phoneticPr fontId="2"/>
  </si>
  <si>
    <t>役員名</t>
    <rPh sb="0" eb="2">
      <t>ヤクイン</t>
    </rPh>
    <rPh sb="2" eb="3">
      <t>ナ</t>
    </rPh>
    <phoneticPr fontId="2"/>
  </si>
  <si>
    <t>部長</t>
  </si>
  <si>
    <t>監督</t>
  </si>
  <si>
    <t>主将</t>
    <rPh sb="0" eb="2">
      <t>シュショウ</t>
    </rPh>
    <phoneticPr fontId="2"/>
  </si>
  <si>
    <t>マネージャー</t>
  </si>
  <si>
    <t>マネージャー</t>
    <phoneticPr fontId="2"/>
  </si>
  <si>
    <t>（＊役員名を追加されるときは、こちらも入力して下さい。５名以内でお願いします。）</t>
    <rPh sb="2" eb="4">
      <t>ヤクイン</t>
    </rPh>
    <rPh sb="4" eb="5">
      <t>ナ</t>
    </rPh>
    <rPh sb="6" eb="8">
      <t>ツイカ</t>
    </rPh>
    <rPh sb="19" eb="21">
      <t>ニュウリョク</t>
    </rPh>
    <rPh sb="23" eb="24">
      <t>クダ</t>
    </rPh>
    <rPh sb="28" eb="29">
      <t>メイ</t>
    </rPh>
    <rPh sb="29" eb="31">
      <t>イナイ</t>
    </rPh>
    <rPh sb="33" eb="34">
      <t>ネガ</t>
    </rPh>
    <phoneticPr fontId="2"/>
  </si>
  <si>
    <t>（＊ここからも全て入力して下さい。年齢は自動計算しますので入力しないで下さい。種目コード等の入力方法については「入力上の注意事項」シートを参照して下さい。）</t>
    <rPh sb="9" eb="11">
      <t>ニュウリョク</t>
    </rPh>
    <rPh sb="29" eb="31">
      <t>ニュウリョク</t>
    </rPh>
    <rPh sb="44" eb="45">
      <t>トウ</t>
    </rPh>
    <rPh sb="46" eb="48">
      <t>ニュウリョク</t>
    </rPh>
    <rPh sb="48" eb="50">
      <t>ホウホウ</t>
    </rPh>
    <rPh sb="56" eb="58">
      <t>ニュウリョク</t>
    </rPh>
    <rPh sb="62" eb="64">
      <t>ジコウ</t>
    </rPh>
    <phoneticPr fontId="2"/>
  </si>
  <si>
    <t>性別</t>
    <rPh sb="0" eb="2">
      <t>せいべつ</t>
    </rPh>
    <phoneticPr fontId="2" type="Hiragana"/>
  </si>
  <si>
    <t>個人戦の（種目コード）
（ランク）（左右区分）</t>
    <rPh sb="0" eb="3">
      <t>こじんせん</t>
    </rPh>
    <rPh sb="5" eb="7">
      <t>しゅもく</t>
    </rPh>
    <rPh sb="18" eb="20">
      <t>さゆう</t>
    </rPh>
    <rPh sb="20" eb="22">
      <t>くぶん</t>
    </rPh>
    <phoneticPr fontId="2" type="Hiragana"/>
  </si>
  <si>
    <t>男：1</t>
    <rPh sb="0" eb="1">
      <t>おとこ</t>
    </rPh>
    <phoneticPr fontId="2" type="Hiragana"/>
  </si>
  <si>
    <t>氏　　　名</t>
    <rPh sb="0" eb="1">
      <t>シ</t>
    </rPh>
    <rPh sb="4" eb="5">
      <t>メイ</t>
    </rPh>
    <phoneticPr fontId="2"/>
  </si>
  <si>
    <t>ふ　り　が　な</t>
    <phoneticPr fontId="2"/>
  </si>
  <si>
    <t>所　　　　　属</t>
    <rPh sb="0" eb="1">
      <t>ショ</t>
    </rPh>
    <rPh sb="6" eb="7">
      <t>ゾク</t>
    </rPh>
    <phoneticPr fontId="2"/>
  </si>
  <si>
    <t>(自動計算)</t>
    <rPh sb="1" eb="3">
      <t>ジドウ</t>
    </rPh>
    <rPh sb="3" eb="5">
      <t>ケイサン</t>
    </rPh>
    <phoneticPr fontId="1"/>
  </si>
  <si>
    <t>参加の場合「1｣</t>
    <rPh sb="0" eb="2">
      <t>サンカ</t>
    </rPh>
    <rPh sb="3" eb="5">
      <t>バアイ</t>
    </rPh>
    <phoneticPr fontId="2"/>
  </si>
  <si>
    <t>女：2</t>
    <rPh sb="0" eb="1">
      <t>おんな</t>
    </rPh>
    <phoneticPr fontId="2" type="Hiragana"/>
  </si>
  <si>
    <t>団体戦種目名</t>
    <rPh sb="0" eb="3">
      <t>だんたいせん</t>
    </rPh>
    <rPh sb="3" eb="5">
      <t>しゅもく</t>
    </rPh>
    <rPh sb="5" eb="6">
      <t>めい</t>
    </rPh>
    <phoneticPr fontId="2" type="Hiragana"/>
  </si>
  <si>
    <t>個人戦種目名</t>
    <rPh sb="0" eb="3">
      <t>こじんせん</t>
    </rPh>
    <rPh sb="3" eb="5">
      <t>しゅもく</t>
    </rPh>
    <rPh sb="5" eb="6">
      <t>めい</t>
    </rPh>
    <phoneticPr fontId="2" type="Hiragana"/>
  </si>
  <si>
    <t>団体戦</t>
    <rPh sb="0" eb="3">
      <t>だんたいせん</t>
    </rPh>
    <phoneticPr fontId="2" type="Hiragana"/>
  </si>
  <si>
    <t>個人戦</t>
    <rPh sb="0" eb="3">
      <t>こじんせん</t>
    </rPh>
    <phoneticPr fontId="2" type="Hiragana"/>
  </si>
  <si>
    <t>記入例</t>
    <rPh sb="0" eb="2">
      <t>キニュウ</t>
    </rPh>
    <rPh sb="2" eb="3">
      <t>レイ</t>
    </rPh>
    <phoneticPr fontId="2"/>
  </si>
  <si>
    <t>総務部職員課</t>
    <rPh sb="0" eb="2">
      <t>ソウム</t>
    </rPh>
    <rPh sb="2" eb="3">
      <t>ブ</t>
    </rPh>
    <rPh sb="3" eb="6">
      <t>ショクインカ</t>
    </rPh>
    <phoneticPr fontId="2"/>
  </si>
  <si>
    <t>A</t>
    <phoneticPr fontId="2" type="Hiragana"/>
  </si>
  <si>
    <t>選手    1</t>
    <phoneticPr fontId="2"/>
  </si>
  <si>
    <t>県名</t>
    <rPh sb="0" eb="1">
      <t>ケン</t>
    </rPh>
    <rPh sb="1" eb="2">
      <t>メイ</t>
    </rPh>
    <phoneticPr fontId="1"/>
  </si>
  <si>
    <t>都市名</t>
    <rPh sb="0" eb="3">
      <t>トシメイ</t>
    </rPh>
    <phoneticPr fontId="1"/>
  </si>
  <si>
    <t>参加人数</t>
    <rPh sb="0" eb="2">
      <t>サンカ</t>
    </rPh>
    <rPh sb="2" eb="4">
      <t>ニンズウ</t>
    </rPh>
    <phoneticPr fontId="1"/>
  </si>
  <si>
    <t>参加組数</t>
    <rPh sb="0" eb="2">
      <t>サンカ</t>
    </rPh>
    <rPh sb="2" eb="4">
      <t>クミスウ</t>
    </rPh>
    <phoneticPr fontId="1"/>
  </si>
  <si>
    <t>団体種目</t>
    <rPh sb="0" eb="2">
      <t>ダンタイ</t>
    </rPh>
    <rPh sb="2" eb="4">
      <t>シュモク</t>
    </rPh>
    <phoneticPr fontId="1"/>
  </si>
  <si>
    <t>NXT</t>
    <phoneticPr fontId="2"/>
  </si>
  <si>
    <t>個人種目</t>
    <rPh sb="0" eb="2">
      <t>コジン</t>
    </rPh>
    <rPh sb="2" eb="4">
      <t>シュモク</t>
    </rPh>
    <phoneticPr fontId="1"/>
  </si>
  <si>
    <t>公開種目</t>
    <rPh sb="0" eb="2">
      <t>コウカイ</t>
    </rPh>
    <rPh sb="2" eb="4">
      <t>シュモク</t>
    </rPh>
    <phoneticPr fontId="1"/>
  </si>
  <si>
    <t>退職者の</t>
    <rPh sb="0" eb="3">
      <t>タイショクシャ</t>
    </rPh>
    <phoneticPr fontId="2"/>
  </si>
  <si>
    <t>D</t>
    <phoneticPr fontId="2" type="Hiragana"/>
  </si>
  <si>
    <t>S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</si>
  <si>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</si>
  <si>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</si>
  <si>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年齢（R7.4時点）</t>
    <rPh sb="0" eb="2">
      <t>ネンレイ</t>
    </rPh>
    <rPh sb="7" eb="9">
      <t>ジテン</t>
    </rPh>
    <phoneticPr fontId="2"/>
  </si>
  <si>
    <t>※個人参加料値上げしています</t>
    <rPh sb="1" eb="3">
      <t>コジン</t>
    </rPh>
    <rPh sb="3" eb="6">
      <t>サンカリョウ</t>
    </rPh>
    <rPh sb="6" eb="8">
      <t>ネア</t>
    </rPh>
    <phoneticPr fontId="1"/>
  </si>
  <si>
    <t>単：3,000→4,000</t>
    <rPh sb="0" eb="1">
      <t>タン</t>
    </rPh>
    <phoneticPr fontId="1"/>
  </si>
  <si>
    <t>複：6,000→8,000</t>
    <rPh sb="0" eb="1">
      <t>フク</t>
    </rPh>
    <phoneticPr fontId="1"/>
  </si>
  <si>
    <t>北陸労働金庫　福井支店</t>
    <rPh sb="0" eb="2">
      <t>ホクリク</t>
    </rPh>
    <rPh sb="2" eb="4">
      <t>ロウドウ</t>
    </rPh>
    <rPh sb="4" eb="6">
      <t>キンコ</t>
    </rPh>
    <rPh sb="7" eb="9">
      <t>フクイ</t>
    </rPh>
    <rPh sb="9" eb="11">
      <t>シテン</t>
    </rPh>
    <phoneticPr fontId="1"/>
  </si>
  <si>
    <t>（普）３９５０７９０</t>
    <phoneticPr fontId="1"/>
  </si>
  <si>
    <t>Ｒ７都市職員大会　会計　小児尚之</t>
    <rPh sb="9" eb="11">
      <t>カイケイ</t>
    </rPh>
    <rPh sb="12" eb="14">
      <t>ショウニ</t>
    </rPh>
    <rPh sb="14" eb="16">
      <t>ナオユキ</t>
    </rPh>
    <phoneticPr fontId="1"/>
  </si>
  <si>
    <t>（アールナナトシシヨクインタイカイ　カイケイ　シヨウニ　タカユキ）</t>
    <phoneticPr fontId="1"/>
  </si>
  <si>
    <t>第３６回　全日本都市職員バドミントン大会　参加申込書の入力について</t>
    <rPh sb="0" eb="1">
      <t>ダイ</t>
    </rPh>
    <rPh sb="3" eb="4">
      <t>カイ</t>
    </rPh>
    <rPh sb="5" eb="8">
      <t>ゼンニホン</t>
    </rPh>
    <rPh sb="8" eb="10">
      <t>トシ</t>
    </rPh>
    <rPh sb="10" eb="12">
      <t>ショクイン</t>
    </rPh>
    <rPh sb="18" eb="20">
      <t>タイカイ</t>
    </rPh>
    <rPh sb="21" eb="23">
      <t>サンカ</t>
    </rPh>
    <rPh sb="23" eb="26">
      <t>モウシコミショ</t>
    </rPh>
    <rPh sb="27" eb="29">
      <t>ニュウリョク</t>
    </rPh>
    <phoneticPr fontId="2"/>
  </si>
  <si>
    <t>福井県</t>
    <rPh sb="0" eb="3">
      <t>フクイケン</t>
    </rPh>
    <phoneticPr fontId="1"/>
  </si>
  <si>
    <t>福井市</t>
    <rPh sb="0" eb="3">
      <t>フクイシ</t>
    </rPh>
    <phoneticPr fontId="1"/>
  </si>
  <si>
    <t>朝倉　ゆめまる</t>
    <rPh sb="0" eb="2">
      <t>アサクラ</t>
    </rPh>
    <phoneticPr fontId="1"/>
  </si>
  <si>
    <t>0776-20-5111</t>
    <phoneticPr fontId="1"/>
  </si>
  <si>
    <t>fukuicity@fukui.lg.jp</t>
    <phoneticPr fontId="1"/>
  </si>
  <si>
    <t>sheet 「記入例（参加料確認表）」をご参照ください。</t>
    <rPh sb="7" eb="10">
      <t>キニュウレイ</t>
    </rPh>
    <rPh sb="11" eb="14">
      <t>サンカリョウ</t>
    </rPh>
    <rPh sb="14" eb="16">
      <t>カクニン</t>
    </rPh>
    <rPh sb="16" eb="17">
      <t>ヒョウ</t>
    </rPh>
    <rPh sb="21" eb="23">
      <t>サンショウ</t>
    </rPh>
    <phoneticPr fontId="2"/>
  </si>
  <si>
    <t>添付ファイルを含めて、大会事務局から送られたメールが受信可能なメールアドレスを記載してください。</t>
    <rPh sb="11" eb="16">
      <t>タイカイジムキョク</t>
    </rPh>
    <rPh sb="18" eb="19">
      <t>オク</t>
    </rPh>
    <phoneticPr fontId="2"/>
  </si>
  <si>
    <t>第３６回　全日本都市職員バドミントン大会　参加料確認表</t>
    <rPh sb="21" eb="27">
      <t>サンカリョウカクニンヒョウ</t>
    </rPh>
    <phoneticPr fontId="1"/>
  </si>
  <si>
    <t>第36回大会も、性別欄を追加していますので、ご記入ください。</t>
    <rPh sb="0" eb="1">
      <t>ダイ</t>
    </rPh>
    <rPh sb="3" eb="4">
      <t>カイ</t>
    </rPh>
    <rPh sb="4" eb="6">
      <t>タイカイ</t>
    </rPh>
    <rPh sb="8" eb="10">
      <t>セイベツ</t>
    </rPh>
    <rPh sb="10" eb="11">
      <t>ラン</t>
    </rPh>
    <rPh sb="12" eb="14">
      <t>ツイカ</t>
    </rPh>
    <rPh sb="23" eb="25">
      <t>キニュウ</t>
    </rPh>
    <phoneticPr fontId="2"/>
  </si>
  <si>
    <t>第36回大会では、退職者の参加資格確認をするための欄を追加していますので、ご記入ください。</t>
    <rPh sb="0" eb="1">
      <t>ダイ</t>
    </rPh>
    <rPh sb="3" eb="4">
      <t>カイ</t>
    </rPh>
    <rPh sb="4" eb="6">
      <t>タイカイ</t>
    </rPh>
    <rPh sb="9" eb="12">
      <t>タイショクシャ</t>
    </rPh>
    <rPh sb="13" eb="15">
      <t>サンカ</t>
    </rPh>
    <rPh sb="15" eb="19">
      <t>シカクカクニン</t>
    </rPh>
    <rPh sb="25" eb="26">
      <t>ラン</t>
    </rPh>
    <rPh sb="27" eb="29">
      <t>ツイカ</t>
    </rPh>
    <rPh sb="38" eb="40">
      <t>キニュウ</t>
    </rPh>
    <phoneticPr fontId="2"/>
  </si>
  <si>
    <t>※退職者で45歳未満の方は、資格の判定で"×"と表示されます。</t>
    <rPh sb="1" eb="4">
      <t>タイショクシャ</t>
    </rPh>
    <rPh sb="7" eb="8">
      <t>サイ</t>
    </rPh>
    <rPh sb="8" eb="10">
      <t>ミマン</t>
    </rPh>
    <rPh sb="11" eb="12">
      <t>カタ</t>
    </rPh>
    <rPh sb="14" eb="16">
      <t>シカク</t>
    </rPh>
    <rPh sb="17" eb="19">
      <t>ハンテイ</t>
    </rPh>
    <rPh sb="24" eb="26">
      <t>ヒョウジ</t>
    </rPh>
    <phoneticPr fontId="1"/>
  </si>
  <si>
    <t>（１）（２）以外は例年通りの入力をしてください。</t>
    <rPh sb="6" eb="8">
      <t>イガイ</t>
    </rPh>
    <rPh sb="9" eb="11">
      <t>レイネン</t>
    </rPh>
    <rPh sb="11" eb="12">
      <t>トオ</t>
    </rPh>
    <rPh sb="14" eb="16">
      <t>ニュウリョク</t>
    </rPh>
    <phoneticPr fontId="2"/>
  </si>
  <si>
    <r>
      <rPr>
        <sz val="12"/>
        <color indexed="10"/>
        <rFont val="游ゴシック"/>
        <family val="3"/>
        <charset val="128"/>
      </rPr>
      <t>※参加競技種目毎の「ランク」</t>
    </r>
    <r>
      <rPr>
        <sz val="12"/>
        <rFont val="游ゴシック"/>
        <family val="3"/>
        <charset val="128"/>
      </rPr>
      <t>とは・・・</t>
    </r>
    <phoneticPr fontId="2"/>
  </si>
  <si>
    <t>参加種目に同一都市から複数参加される場合、「ランク」をつけてください。</t>
    <rPh sb="0" eb="2">
      <t>サンカ</t>
    </rPh>
    <rPh sb="2" eb="4">
      <t>シュモク</t>
    </rPh>
    <rPh sb="5" eb="7">
      <t>ドウイツ</t>
    </rPh>
    <rPh sb="7" eb="9">
      <t>トシ</t>
    </rPh>
    <rPh sb="11" eb="13">
      <t>フクスウ</t>
    </rPh>
    <rPh sb="13" eb="15">
      <t>サンカ</t>
    </rPh>
    <rPh sb="18" eb="20">
      <t>バアイ</t>
    </rPh>
    <phoneticPr fontId="2"/>
  </si>
  <si>
    <t>「一般男子シングルスＦ」に「大津市」所属の（福井太郎）（朝倉一朗）（足羽次郎）の３名が参加するとします。</t>
    <rPh sb="1" eb="3">
      <t>イッパン</t>
    </rPh>
    <rPh sb="3" eb="5">
      <t>ダンシ</t>
    </rPh>
    <rPh sb="14" eb="16">
      <t>オオツ</t>
    </rPh>
    <rPh sb="18" eb="20">
      <t>ショゾク</t>
    </rPh>
    <rPh sb="22" eb="24">
      <t>フクイ</t>
    </rPh>
    <rPh sb="24" eb="26">
      <t>タロウ</t>
    </rPh>
    <rPh sb="28" eb="30">
      <t>アサクラ</t>
    </rPh>
    <rPh sb="30" eb="32">
      <t>イチロウ</t>
    </rPh>
    <rPh sb="34" eb="36">
      <t>アスワ</t>
    </rPh>
    <rPh sb="36" eb="38">
      <t>ジロウ</t>
    </rPh>
    <rPh sb="38" eb="40">
      <t>ダイジロウ</t>
    </rPh>
    <rPh sb="41" eb="42">
      <t>メイ</t>
    </rPh>
    <rPh sb="43" eb="45">
      <t>サンカ</t>
    </rPh>
    <phoneticPr fontId="2"/>
  </si>
  <si>
    <t>福井太郎</t>
    <rPh sb="0" eb="2">
      <t>フクイ</t>
    </rPh>
    <rPh sb="2" eb="4">
      <t>タロウ</t>
    </rPh>
    <phoneticPr fontId="2"/>
  </si>
  <si>
    <t>朝倉一朗</t>
    <rPh sb="0" eb="2">
      <t>アサクラ</t>
    </rPh>
    <rPh sb="2" eb="4">
      <t>イチロウ</t>
    </rPh>
    <phoneticPr fontId="2"/>
  </si>
  <si>
    <t>足羽次郎</t>
    <rPh sb="0" eb="2">
      <t>アスワ</t>
    </rPh>
    <rPh sb="2" eb="4">
      <t>ジロウ</t>
    </rPh>
    <phoneticPr fontId="2"/>
  </si>
  <si>
    <t>１番目に強い</t>
    <rPh sb="1" eb="2">
      <t>バン</t>
    </rPh>
    <rPh sb="2" eb="3">
      <t>メ</t>
    </rPh>
    <rPh sb="4" eb="5">
      <t>ツヨ</t>
    </rPh>
    <phoneticPr fontId="2"/>
  </si>
  <si>
    <t>日野花子</t>
    <rPh sb="0" eb="2">
      <t>ヒノ</t>
    </rPh>
    <rPh sb="2" eb="4">
      <t>ハナコ</t>
    </rPh>
    <phoneticPr fontId="2"/>
  </si>
  <si>
    <t>ふりがな</t>
    <phoneticPr fontId="2"/>
  </si>
  <si>
    <t>第36回大会の申込書の EXCELのBook には、各種目毎の名簿を作成するための sheet があります。</t>
    <rPh sb="0" eb="1">
      <t>ダイ</t>
    </rPh>
    <rPh sb="3" eb="4">
      <t>カイ</t>
    </rPh>
    <rPh sb="4" eb="6">
      <t>タイカイ</t>
    </rPh>
    <rPh sb="7" eb="10">
      <t>モウシコミショ</t>
    </rPh>
    <rPh sb="26" eb="29">
      <t>カクシュモク</t>
    </rPh>
    <rPh sb="29" eb="30">
      <t>ゴト</t>
    </rPh>
    <rPh sb="31" eb="33">
      <t>メイボ</t>
    </rPh>
    <rPh sb="34" eb="36">
      <t>サクセイ</t>
    </rPh>
    <phoneticPr fontId="2"/>
  </si>
  <si>
    <r>
      <t xml:space="preserve"> ◎「大会参加申込書　兼　プログラム出場チーム紹介原稿　入力フォーム</t>
    </r>
    <r>
      <rPr>
        <b/>
        <sz val="12"/>
        <rFont val="游ゴシック"/>
        <family val="3"/>
        <charset val="128"/>
      </rPr>
      <t>（sheet 入力フォーム）</t>
    </r>
    <r>
      <rPr>
        <b/>
        <sz val="16"/>
        <rFont val="游ゴシック"/>
        <family val="3"/>
        <charset val="128"/>
      </rPr>
      <t>」の入力上の注意</t>
    </r>
    <rPh sb="3" eb="5">
      <t>タイカイ</t>
    </rPh>
    <rPh sb="5" eb="7">
      <t>サンカ</t>
    </rPh>
    <rPh sb="7" eb="10">
      <t>モウシコミショ</t>
    </rPh>
    <rPh sb="11" eb="12">
      <t>ケン</t>
    </rPh>
    <rPh sb="18" eb="20">
      <t>シュツジョウ</t>
    </rPh>
    <rPh sb="23" eb="25">
      <t>ショウカイ</t>
    </rPh>
    <rPh sb="25" eb="27">
      <t>ゲンコウ</t>
    </rPh>
    <rPh sb="28" eb="30">
      <t>ニュウリョク</t>
    </rPh>
    <rPh sb="41" eb="43">
      <t>ニュウリョク</t>
    </rPh>
    <rPh sb="50" eb="53">
      <t>ニュウリョクジョウ</t>
    </rPh>
    <rPh sb="54" eb="56">
      <t>チュウイ</t>
    </rPh>
    <phoneticPr fontId="2"/>
  </si>
  <si>
    <t>福井　太郎</t>
    <rPh sb="0" eb="2">
      <t>フクイ</t>
    </rPh>
    <rPh sb="3" eb="5">
      <t>タロウ</t>
    </rPh>
    <phoneticPr fontId="2"/>
  </si>
  <si>
    <t>福井　二郎</t>
    <rPh sb="0" eb="2">
      <t>フクイ</t>
    </rPh>
    <rPh sb="3" eb="5">
      <t>ジロウ</t>
    </rPh>
    <phoneticPr fontId="2"/>
  </si>
  <si>
    <t>福井　三郎</t>
    <rPh sb="0" eb="2">
      <t>フクイ</t>
    </rPh>
    <rPh sb="3" eb="5">
      <t>サブロウ</t>
    </rPh>
    <phoneticPr fontId="2"/>
  </si>
  <si>
    <t>福井　四郎</t>
    <rPh sb="0" eb="2">
      <t>フクイ</t>
    </rPh>
    <rPh sb="3" eb="5">
      <t>シロウ</t>
    </rPh>
    <phoneticPr fontId="2"/>
  </si>
  <si>
    <t>福井　五郎</t>
    <rPh sb="0" eb="2">
      <t>フクイ</t>
    </rPh>
    <rPh sb="3" eb="5">
      <t>ゴロウ</t>
    </rPh>
    <phoneticPr fontId="2"/>
  </si>
  <si>
    <t>福井　六郎</t>
    <rPh sb="0" eb="2">
      <t>フクイ</t>
    </rPh>
    <rPh sb="3" eb="5">
      <t>ロクロウ</t>
    </rPh>
    <phoneticPr fontId="2"/>
  </si>
  <si>
    <t>福井　七郎</t>
    <rPh sb="0" eb="2">
      <t>フクイ</t>
    </rPh>
    <rPh sb="3" eb="4">
      <t>ナナ</t>
    </rPh>
    <rPh sb="4" eb="5">
      <t>ロウ</t>
    </rPh>
    <phoneticPr fontId="2"/>
  </si>
  <si>
    <t>福井　八郎</t>
    <rPh sb="0" eb="2">
      <t>フクイ</t>
    </rPh>
    <rPh sb="3" eb="5">
      <t>ハチロウ</t>
    </rPh>
    <phoneticPr fontId="2"/>
  </si>
  <si>
    <t>福井　九郎</t>
    <rPh sb="0" eb="2">
      <t>フクイ</t>
    </rPh>
    <rPh sb="3" eb="4">
      <t>ク</t>
    </rPh>
    <rPh sb="4" eb="5">
      <t>ロウ</t>
    </rPh>
    <phoneticPr fontId="2"/>
  </si>
  <si>
    <t>福井　十郎</t>
    <rPh sb="0" eb="2">
      <t>フクイ</t>
    </rPh>
    <rPh sb="3" eb="5">
      <t>ジュウロウ</t>
    </rPh>
    <phoneticPr fontId="2"/>
  </si>
  <si>
    <t>日野　花子</t>
    <rPh sb="0" eb="2">
      <t>ヒノ</t>
    </rPh>
    <rPh sb="3" eb="5">
      <t>ハナコ</t>
    </rPh>
    <phoneticPr fontId="2"/>
  </si>
  <si>
    <t>　　ダブルスの場合は、ペアに同じランキングを入力してください。</t>
    <rPh sb="7" eb="9">
      <t>バアイ</t>
    </rPh>
    <rPh sb="14" eb="15">
      <t>オナ</t>
    </rPh>
    <rPh sb="22" eb="24">
      <t>ニュウリョク</t>
    </rPh>
    <phoneticPr fontId="2"/>
  </si>
  <si>
    <t>【入力の例】</t>
    <rPh sb="1" eb="3">
      <t>ニュウリョク</t>
    </rPh>
    <rPh sb="4" eb="5">
      <t>レイ</t>
    </rPh>
    <phoneticPr fontId="1"/>
  </si>
  <si>
    <t>４．参加種目の種目コード等の入力方法は、下記の入力例を参考としてください。</t>
    <rPh sb="2" eb="6">
      <t>サンカシュモク</t>
    </rPh>
    <rPh sb="7" eb="9">
      <t>シュモク</t>
    </rPh>
    <rPh sb="12" eb="13">
      <t>トウ</t>
    </rPh>
    <rPh sb="14" eb="16">
      <t>ニュウリョク</t>
    </rPh>
    <rPh sb="16" eb="18">
      <t>ホウホウ</t>
    </rPh>
    <rPh sb="20" eb="22">
      <t>カキ</t>
    </rPh>
    <rPh sb="23" eb="25">
      <t>ニュウリョク</t>
    </rPh>
    <rPh sb="25" eb="26">
      <t>レイ</t>
    </rPh>
    <rPh sb="27" eb="29">
      <t>サンコウ</t>
    </rPh>
    <phoneticPr fontId="2"/>
  </si>
  <si>
    <t>種目
コード</t>
    <rPh sb="0" eb="2">
      <t>シュモク</t>
    </rPh>
    <phoneticPr fontId="2"/>
  </si>
  <si>
    <t>※合計70歳以上であればOKです。（20歳＋50歳、35歳＋35歳など）</t>
    <rPh sb="1" eb="3">
      <t>ゴウケイ</t>
    </rPh>
    <rPh sb="5" eb="8">
      <t>サイイジョウ</t>
    </rPh>
    <rPh sb="20" eb="21">
      <t>サイ</t>
    </rPh>
    <rPh sb="24" eb="25">
      <t>サイ</t>
    </rPh>
    <rPh sb="28" eb="29">
      <t>サイ</t>
    </rPh>
    <rPh sb="32" eb="33">
      <t>サイ</t>
    </rPh>
    <phoneticPr fontId="2"/>
  </si>
  <si>
    <t>３．ダブルスの左右の区分は、先に掲載したい方に「１」を、後に掲載したい方に「２」を、それぞれ入力してください。</t>
    <rPh sb="7" eb="9">
      <t>サユウ</t>
    </rPh>
    <rPh sb="10" eb="12">
      <t>クブン</t>
    </rPh>
    <rPh sb="14" eb="15">
      <t>サキ</t>
    </rPh>
    <rPh sb="16" eb="18">
      <t>ケイサイ</t>
    </rPh>
    <rPh sb="21" eb="22">
      <t>カタ</t>
    </rPh>
    <rPh sb="28" eb="29">
      <t>アト</t>
    </rPh>
    <rPh sb="30" eb="32">
      <t>ケイサイ</t>
    </rPh>
    <rPh sb="35" eb="36">
      <t>ホウ</t>
    </rPh>
    <phoneticPr fontId="2"/>
  </si>
  <si>
    <r>
      <t>※退職者は、</t>
    </r>
    <r>
      <rPr>
        <sz val="11"/>
        <color rgb="FFFF0000"/>
        <rFont val="游ゴシック"/>
        <family val="3"/>
        <charset val="128"/>
      </rPr>
      <t>45歳以上で過去の大会参加の実績があれば</t>
    </r>
    <r>
      <rPr>
        <sz val="11"/>
        <rFont val="游ゴシック"/>
        <family val="3"/>
        <charset val="128"/>
      </rPr>
      <t>参加可能です。
　（団体戦、個人戦共通）</t>
    </r>
    <rPh sb="1" eb="4">
      <t>タイショクシャ</t>
    </rPh>
    <rPh sb="8" eb="11">
      <t>サイイジョウ</t>
    </rPh>
    <rPh sb="12" eb="14">
      <t>カコ</t>
    </rPh>
    <rPh sb="15" eb="19">
      <t>タイカイサンカ</t>
    </rPh>
    <rPh sb="20" eb="22">
      <t>ジッセキ</t>
    </rPh>
    <rPh sb="26" eb="30">
      <t>サンカカノウ</t>
    </rPh>
    <rPh sb="36" eb="39">
      <t>ダンタイセン</t>
    </rPh>
    <rPh sb="40" eb="43">
      <t>コジンセン</t>
    </rPh>
    <rPh sb="43" eb="45">
      <t>キョウツウ</t>
    </rPh>
    <phoneticPr fontId="2"/>
  </si>
  <si>
    <t>朝倉　ゆめまる</t>
    <rPh sb="0" eb="2">
      <t>アサクラ</t>
    </rPh>
    <phoneticPr fontId="2"/>
  </si>
  <si>
    <t>あさくら　ゆめまる</t>
    <phoneticPr fontId="2"/>
  </si>
  <si>
    <t>参加都市名と振り込み担当者等について入力してください。</t>
    <rPh sb="0" eb="2">
      <t>サンカ</t>
    </rPh>
    <rPh sb="2" eb="4">
      <t>トシ</t>
    </rPh>
    <rPh sb="4" eb="5">
      <t>メイ</t>
    </rPh>
    <rPh sb="6" eb="7">
      <t>フ</t>
    </rPh>
    <rPh sb="8" eb="9">
      <t>コ</t>
    </rPh>
    <rPh sb="10" eb="13">
      <t>タントウシャ</t>
    </rPh>
    <rPh sb="13" eb="14">
      <t>トウ</t>
    </rPh>
    <rPh sb="18" eb="20">
      <t>ニュウリョク</t>
    </rPh>
    <phoneticPr fontId="2"/>
  </si>
  <si>
    <t>第36回大会事務局のメールは「　toshishoku.fukui.2025@gmail.com　」となっています。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</si>
</sst>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color indexed="5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2"/>
      <color indexed="10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6"/>
      <name val="游ゴシック"/>
      <family val="3"/>
      <charset val="128"/>
    </font>
    <font>
      <sz val="10"/>
      <name val="游ゴシック"/>
      <family val="3"/>
      <charset val="128"/>
    </font>
    <font>
      <sz val="14"/>
      <color theme="0"/>
      <name val="游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4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6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0"/>
      </left>
      <right style="dotted">
        <color indexed="10"/>
      </right>
      <top/>
      <bottom/>
      <diagonal/>
    </border>
    <border>
      <left style="dotted">
        <color indexed="10"/>
      </left>
      <right style="dotted">
        <color indexed="10"/>
      </right>
      <top/>
      <bottom/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dotted">
        <color indexed="10"/>
      </right>
      <top/>
      <bottom style="medium">
        <color indexed="10"/>
      </bottom>
      <diagonal/>
    </border>
    <border>
      <left style="dotted">
        <color indexed="10"/>
      </left>
      <right style="dotted">
        <color indexed="10"/>
      </right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rgb="FF0000CC"/>
      </left>
      <right/>
      <top style="medium">
        <color rgb="FF0000CC"/>
      </top>
      <bottom/>
      <diagonal/>
    </border>
    <border>
      <left/>
      <right/>
      <top style="medium">
        <color rgb="FF0000CC"/>
      </top>
      <bottom/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 style="medium">
        <color indexed="17"/>
      </left>
      <right style="medium">
        <color indexed="17"/>
      </right>
      <top/>
      <bottom/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rgb="FF0000CC"/>
      </left>
      <right/>
      <top/>
      <bottom/>
      <diagonal/>
    </border>
    <border>
      <left/>
      <right style="medium">
        <color rgb="FF0000CC"/>
      </right>
      <top/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rgb="FF0000CC"/>
      </left>
      <right/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dotted">
        <color indexed="64"/>
      </bottom>
      <diagonal/>
    </border>
    <border>
      <left/>
      <right/>
      <top style="medium">
        <color indexed="12"/>
      </top>
      <bottom style="dotted">
        <color indexed="64"/>
      </bottom>
      <diagonal/>
    </border>
    <border>
      <left/>
      <right style="medium">
        <color indexed="12"/>
      </right>
      <top style="medium">
        <color indexed="12"/>
      </top>
      <bottom style="dotted">
        <color indexed="64"/>
      </bottom>
      <diagonal/>
    </border>
    <border>
      <left style="medium">
        <color indexed="12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12"/>
      </right>
      <top style="dotted">
        <color indexed="64"/>
      </top>
      <bottom style="dotted">
        <color indexed="64"/>
      </bottom>
      <diagonal/>
    </border>
    <border>
      <left style="medium">
        <color rgb="FF0000CC"/>
      </left>
      <right/>
      <top style="dotted">
        <color indexed="64"/>
      </top>
      <bottom style="medium">
        <color rgb="FF0000CC"/>
      </bottom>
      <diagonal/>
    </border>
    <border>
      <left/>
      <right/>
      <top style="dotted">
        <color indexed="64"/>
      </top>
      <bottom style="medium">
        <color rgb="FF0000CC"/>
      </bottom>
      <diagonal/>
    </border>
    <border>
      <left/>
      <right style="medium">
        <color rgb="FF0000CC"/>
      </right>
      <top style="dotted">
        <color indexed="64"/>
      </top>
      <bottom style="medium">
        <color rgb="FF0000CC"/>
      </bottom>
      <diagonal/>
    </border>
    <border>
      <left style="medium">
        <color indexed="12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12"/>
      </right>
      <top/>
      <bottom style="dotted">
        <color indexed="64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 diagonalDown="1"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 style="medium">
        <color indexed="12"/>
      </diagonal>
    </border>
    <border>
      <left style="dotted">
        <color indexed="10"/>
      </left>
      <right style="dotted">
        <color indexed="10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10"/>
      </bottom>
      <diagonal/>
    </border>
    <border>
      <left style="medium">
        <color rgb="FFFF0000"/>
      </left>
      <right style="medium">
        <color rgb="FFFF0000"/>
      </right>
      <top style="medium">
        <color theme="1"/>
      </top>
      <bottom style="medium">
        <color rgb="FFFF000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 style="medium">
        <color indexed="8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indexed="8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medium">
        <color indexed="64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rgb="FFFF0000"/>
      </left>
      <right/>
      <top style="medium">
        <color indexed="8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dotted">
        <color rgb="FFFF0000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dotted">
        <color rgb="FFFF0000"/>
      </left>
      <right style="medium">
        <color rgb="FFFF0000"/>
      </right>
      <top style="medium">
        <color indexed="8"/>
      </top>
      <bottom style="medium">
        <color rgb="FFFF0000"/>
      </bottom>
      <diagonal/>
    </border>
    <border>
      <left style="dotted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rgb="FFFF0000"/>
      </left>
      <right style="hair">
        <color rgb="FFFF0000"/>
      </right>
      <top/>
      <bottom/>
      <diagonal/>
    </border>
    <border>
      <left style="hair">
        <color indexed="10"/>
      </left>
      <right/>
      <top/>
      <bottom style="thin">
        <color indexed="10"/>
      </bottom>
      <diagonal/>
    </border>
    <border>
      <left style="hair">
        <color rgb="FFFF0000"/>
      </left>
      <right/>
      <top/>
      <bottom/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/>
      <top/>
      <bottom/>
      <diagonal/>
    </border>
    <border>
      <left/>
      <right style="hair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dotted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mediumDashed">
        <color auto="1"/>
      </top>
      <bottom/>
      <diagonal/>
    </border>
  </borders>
  <cellStyleXfs count="4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2" borderId="6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4" fillId="7" borderId="7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5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5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4" fillId="3" borderId="33" xfId="0" applyFont="1" applyFill="1" applyBorder="1" applyAlignment="1">
      <alignment horizontal="center" vertical="center"/>
    </xf>
    <xf numFmtId="0" fontId="27" fillId="0" borderId="0" xfId="0" applyFont="1" applyAlignment="1"/>
    <xf numFmtId="0" fontId="27" fillId="0" borderId="0" xfId="0" quotePrefix="1" applyFont="1" applyAlignment="1"/>
    <xf numFmtId="0" fontId="27" fillId="0" borderId="0" xfId="0" applyFont="1" applyAlignment="1">
      <alignment horizontal="center"/>
    </xf>
    <xf numFmtId="0" fontId="27" fillId="0" borderId="19" xfId="0" applyFont="1" applyBorder="1" applyAlignment="1">
      <alignment horizontal="center" shrinkToFit="1"/>
    </xf>
    <xf numFmtId="0" fontId="27" fillId="0" borderId="20" xfId="0" applyFont="1" applyBorder="1" applyAlignment="1">
      <alignment shrinkToFit="1"/>
    </xf>
    <xf numFmtId="0" fontId="27" fillId="0" borderId="10" xfId="0" applyFont="1" applyBorder="1" applyAlignment="1">
      <alignment shrinkToFit="1"/>
    </xf>
    <xf numFmtId="0" fontId="28" fillId="37" borderId="0" xfId="0" applyFont="1" applyFill="1" applyAlignment="1">
      <alignment horizontal="center" shrinkToFit="1"/>
    </xf>
    <xf numFmtId="0" fontId="29" fillId="0" borderId="0" xfId="0" applyFont="1" applyAlignment="1"/>
    <xf numFmtId="0" fontId="27" fillId="0" borderId="20" xfId="0" applyFont="1" applyBorder="1" applyAlignment="1">
      <alignment horizontal="center" shrinkToFit="1"/>
    </xf>
    <xf numFmtId="0" fontId="27" fillId="0" borderId="10" xfId="0" applyFont="1" applyBorder="1" applyAlignment="1">
      <alignment horizontal="center" shrinkToFit="1"/>
    </xf>
    <xf numFmtId="0" fontId="28" fillId="37" borderId="0" xfId="0" applyFont="1" applyFill="1" applyAlignment="1">
      <alignment horizontal="center"/>
    </xf>
    <xf numFmtId="0" fontId="27" fillId="0" borderId="9" xfId="0" applyFont="1" applyBorder="1" applyAlignment="1">
      <alignment horizontal="center" shrinkToFit="1"/>
    </xf>
    <xf numFmtId="0" fontId="27" fillId="0" borderId="10" xfId="0" applyFont="1" applyBorder="1" applyAlignment="1"/>
    <xf numFmtId="0" fontId="27" fillId="0" borderId="85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32" fillId="0" borderId="0" xfId="0" applyFont="1">
      <alignment vertical="center"/>
    </xf>
    <xf numFmtId="0" fontId="32" fillId="0" borderId="95" xfId="0" applyFont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shrinkToFit="1"/>
    </xf>
    <xf numFmtId="0" fontId="32" fillId="0" borderId="10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6" xfId="0" applyFont="1" applyBorder="1">
      <alignment vertical="center"/>
    </xf>
    <xf numFmtId="0" fontId="32" fillId="0" borderId="102" xfId="0" applyFont="1" applyBorder="1">
      <alignment vertical="center"/>
    </xf>
    <xf numFmtId="0" fontId="32" fillId="0" borderId="37" xfId="0" applyFont="1" applyBorder="1" applyAlignment="1">
      <alignment horizontal="center" vertical="center"/>
    </xf>
    <xf numFmtId="0" fontId="33" fillId="0" borderId="0" xfId="0" applyFont="1" applyAlignment="1"/>
    <xf numFmtId="0" fontId="36" fillId="2" borderId="0" xfId="0" applyFont="1" applyFill="1" applyAlignment="1">
      <alignment horizontal="right"/>
    </xf>
    <xf numFmtId="0" fontId="36" fillId="2" borderId="0" xfId="0" applyFont="1" applyFill="1" applyAlignment="1"/>
    <xf numFmtId="49" fontId="33" fillId="0" borderId="0" xfId="0" applyNumberFormat="1" applyFont="1" applyAlignment="1">
      <alignment horizontal="right"/>
    </xf>
    <xf numFmtId="0" fontId="33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7" fillId="0" borderId="0" xfId="0" applyFont="1" applyAlignment="1"/>
    <xf numFmtId="49" fontId="33" fillId="0" borderId="0" xfId="0" applyNumberFormat="1" applyFont="1" applyAlignment="1"/>
    <xf numFmtId="0" fontId="33" fillId="0" borderId="0" xfId="0" applyFont="1" applyAlignment="1">
      <alignment horizontal="center"/>
    </xf>
    <xf numFmtId="0" fontId="40" fillId="0" borderId="0" xfId="0" applyFont="1" applyAlignment="1"/>
    <xf numFmtId="0" fontId="41" fillId="0" borderId="0" xfId="0" applyFont="1" applyAlignment="1"/>
    <xf numFmtId="0" fontId="41" fillId="0" borderId="0" xfId="0" applyFont="1" applyAlignment="1">
      <alignment horizontal="center" vertical="center" shrinkToFit="1"/>
    </xf>
    <xf numFmtId="14" fontId="42" fillId="0" borderId="11" xfId="0" applyNumberFormat="1" applyFont="1" applyBorder="1" applyAlignment="1">
      <alignment horizontal="right" vertical="center"/>
    </xf>
    <xf numFmtId="0" fontId="42" fillId="0" borderId="0" xfId="0" applyFont="1" applyAlignment="1"/>
    <xf numFmtId="14" fontId="42" fillId="0" borderId="0" xfId="0" applyNumberFormat="1" applyFont="1" applyAlignment="1"/>
    <xf numFmtId="0" fontId="34" fillId="0" borderId="0" xfId="0" applyFont="1" applyAlignment="1"/>
    <xf numFmtId="0" fontId="33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 applyAlignment="1">
      <alignment vertical="center" justifyLastLine="1"/>
    </xf>
    <xf numFmtId="0" fontId="46" fillId="0" borderId="17" xfId="0" applyFont="1" applyBorder="1">
      <alignment vertical="center"/>
    </xf>
    <xf numFmtId="0" fontId="46" fillId="0" borderId="0" xfId="0" applyFont="1">
      <alignment vertical="center"/>
    </xf>
    <xf numFmtId="0" fontId="46" fillId="0" borderId="18" xfId="0" applyFont="1" applyBorder="1">
      <alignment vertical="center"/>
    </xf>
    <xf numFmtId="0" fontId="46" fillId="0" borderId="0" xfId="0" quotePrefix="1" applyFont="1">
      <alignment vertical="center"/>
    </xf>
    <xf numFmtId="0" fontId="46" fillId="0" borderId="19" xfId="0" applyFont="1" applyBorder="1" applyAlignment="1">
      <alignment horizontal="center" vertical="center" shrinkToFit="1"/>
    </xf>
    <xf numFmtId="0" fontId="47" fillId="3" borderId="20" xfId="0" applyFont="1" applyFill="1" applyBorder="1" applyAlignment="1">
      <alignment vertical="center" shrinkToFit="1"/>
    </xf>
    <xf numFmtId="0" fontId="42" fillId="0" borderId="10" xfId="0" applyFont="1" applyBorder="1" applyAlignment="1">
      <alignment vertical="center" shrinkToFit="1"/>
    </xf>
    <xf numFmtId="0" fontId="47" fillId="3" borderId="20" xfId="0" applyFont="1" applyFill="1" applyBorder="1" applyAlignment="1">
      <alignment horizontal="center" vertical="center" shrinkToFit="1"/>
    </xf>
    <xf numFmtId="0" fontId="42" fillId="0" borderId="10" xfId="0" applyFont="1" applyBorder="1" applyAlignment="1">
      <alignment horizontal="center" shrinkToFit="1"/>
    </xf>
    <xf numFmtId="0" fontId="46" fillId="0" borderId="21" xfId="0" applyFont="1" applyBorder="1" applyAlignment="1">
      <alignment vertical="center" shrinkToFit="1"/>
    </xf>
    <xf numFmtId="0" fontId="46" fillId="0" borderId="22" xfId="0" applyFont="1" applyBorder="1" applyAlignment="1">
      <alignment vertical="center" shrinkToFit="1"/>
    </xf>
    <xf numFmtId="0" fontId="46" fillId="0" borderId="23" xfId="0" applyFont="1" applyBorder="1" applyAlignment="1">
      <alignment vertical="center" shrinkToFit="1"/>
    </xf>
    <xf numFmtId="0" fontId="47" fillId="3" borderId="24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6" fillId="0" borderId="1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justifyLastLine="1"/>
    </xf>
    <xf numFmtId="0" fontId="44" fillId="0" borderId="26" xfId="0" applyFont="1" applyBorder="1">
      <alignment vertical="center"/>
    </xf>
    <xf numFmtId="0" fontId="44" fillId="0" borderId="26" xfId="0" applyFont="1" applyBorder="1" applyAlignment="1">
      <alignment vertical="center" shrinkToFit="1"/>
    </xf>
    <xf numFmtId="0" fontId="44" fillId="0" borderId="26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5" fontId="32" fillId="5" borderId="37" xfId="0" applyNumberFormat="1" applyFont="1" applyFill="1" applyBorder="1" applyProtection="1">
      <alignment vertical="center"/>
      <protection locked="0"/>
    </xf>
    <xf numFmtId="5" fontId="32" fillId="0" borderId="28" xfId="0" applyNumberFormat="1" applyFont="1" applyBorder="1">
      <alignment vertical="center"/>
    </xf>
    <xf numFmtId="5" fontId="32" fillId="0" borderId="37" xfId="0" applyNumberFormat="1" applyFont="1" applyBorder="1" applyProtection="1">
      <alignment vertical="center"/>
      <protection locked="0"/>
    </xf>
    <xf numFmtId="0" fontId="32" fillId="0" borderId="31" xfId="0" applyFont="1" applyBorder="1">
      <alignment vertical="center"/>
    </xf>
    <xf numFmtId="5" fontId="32" fillId="0" borderId="26" xfId="0" applyNumberFormat="1" applyFont="1" applyBorder="1">
      <alignment vertical="center"/>
    </xf>
    <xf numFmtId="0" fontId="32" fillId="0" borderId="32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/>
    </xf>
    <xf numFmtId="0" fontId="32" fillId="38" borderId="26" xfId="0" applyFont="1" applyFill="1" applyBorder="1">
      <alignment vertical="center"/>
    </xf>
    <xf numFmtId="0" fontId="32" fillId="38" borderId="26" xfId="0" applyFont="1" applyFill="1" applyBorder="1" applyAlignment="1">
      <alignment horizontal="center" vertical="center"/>
    </xf>
    <xf numFmtId="0" fontId="32" fillId="38" borderId="37" xfId="0" applyFont="1" applyFill="1" applyBorder="1" applyAlignment="1">
      <alignment horizontal="center" vertical="center"/>
    </xf>
    <xf numFmtId="0" fontId="32" fillId="38" borderId="28" xfId="0" applyFont="1" applyFill="1" applyBorder="1" applyAlignment="1">
      <alignment horizontal="center" vertical="center"/>
    </xf>
    <xf numFmtId="0" fontId="32" fillId="5" borderId="26" xfId="0" applyFont="1" applyFill="1" applyBorder="1" applyAlignment="1">
      <alignment horizontal="center" vertical="center"/>
    </xf>
    <xf numFmtId="0" fontId="32" fillId="5" borderId="37" xfId="0" applyFont="1" applyFill="1" applyBorder="1" applyAlignment="1">
      <alignment horizontal="center" vertical="center"/>
    </xf>
    <xf numFmtId="0" fontId="32" fillId="0" borderId="26" xfId="0" applyFont="1" applyBorder="1" applyAlignment="1">
      <alignment horizontal="center" vertical="center" shrinkToFit="1"/>
    </xf>
    <xf numFmtId="0" fontId="32" fillId="39" borderId="26" xfId="0" applyFont="1" applyFill="1" applyBorder="1" applyAlignment="1">
      <alignment horizontal="center" vertical="center"/>
    </xf>
    <xf numFmtId="0" fontId="32" fillId="39" borderId="37" xfId="0" applyFont="1" applyFill="1" applyBorder="1" applyAlignment="1">
      <alignment horizontal="center" vertical="center"/>
    </xf>
    <xf numFmtId="5" fontId="32" fillId="39" borderId="37" xfId="0" applyNumberFormat="1" applyFont="1" applyFill="1" applyBorder="1" applyProtection="1">
      <alignment vertical="center"/>
      <protection locked="0"/>
    </xf>
    <xf numFmtId="0" fontId="27" fillId="0" borderId="47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39" borderId="52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quotePrefix="1" applyFont="1">
      <alignment vertical="center"/>
    </xf>
    <xf numFmtId="0" fontId="27" fillId="0" borderId="17" xfId="0" applyFont="1" applyBorder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27" fillId="0" borderId="17" xfId="0" applyFont="1" applyBorder="1" applyAlignment="1" applyProtection="1">
      <alignment horizontal="center" vertical="center"/>
      <protection locked="0"/>
    </xf>
    <xf numFmtId="14" fontId="30" fillId="0" borderId="37" xfId="0" applyNumberFormat="1" applyFont="1" applyBorder="1" applyAlignment="1" applyProtection="1">
      <alignment horizontal="center" vertical="center"/>
      <protection locked="0"/>
    </xf>
    <xf numFmtId="0" fontId="27" fillId="0" borderId="90" xfId="0" applyFont="1" applyBorder="1" applyAlignment="1" applyProtection="1">
      <alignment horizontal="center" vertical="center"/>
      <protection locked="0"/>
    </xf>
    <xf numFmtId="0" fontId="27" fillId="0" borderId="91" xfId="0" applyFont="1" applyBorder="1" applyAlignment="1" applyProtection="1">
      <alignment horizontal="center" vertical="center"/>
      <protection locked="0"/>
    </xf>
    <xf numFmtId="0" fontId="27" fillId="0" borderId="92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 applyProtection="1">
      <alignment horizontal="center" vertical="center"/>
      <protection locked="0"/>
    </xf>
    <xf numFmtId="0" fontId="27" fillId="0" borderId="93" xfId="0" applyFont="1" applyBorder="1" applyAlignment="1" applyProtection="1">
      <alignment horizontal="center" vertical="center"/>
      <protection locked="0"/>
    </xf>
    <xf numFmtId="0" fontId="27" fillId="0" borderId="94" xfId="0" applyFont="1" applyBorder="1" applyAlignment="1" applyProtection="1">
      <alignment horizontal="center" vertical="center"/>
      <protection locked="0"/>
    </xf>
    <xf numFmtId="14" fontId="27" fillId="0" borderId="60" xfId="0" applyNumberFormat="1" applyFont="1" applyBorder="1" applyAlignment="1" applyProtection="1">
      <alignment horizontal="center" vertical="center"/>
      <protection locked="0"/>
    </xf>
    <xf numFmtId="0" fontId="27" fillId="0" borderId="61" xfId="0" applyFont="1" applyBorder="1" applyAlignment="1" applyProtection="1">
      <alignment horizontal="center" vertical="center"/>
      <protection locked="0"/>
    </xf>
    <xf numFmtId="0" fontId="27" fillId="0" borderId="45" xfId="0" applyFont="1" applyBorder="1" applyAlignment="1" applyProtection="1">
      <alignment horizontal="center" vertical="center"/>
      <protection locked="0"/>
    </xf>
    <xf numFmtId="0" fontId="27" fillId="0" borderId="62" xfId="0" applyFont="1" applyBorder="1" applyAlignment="1" applyProtection="1">
      <alignment horizontal="center" vertical="center"/>
      <protection locked="0"/>
    </xf>
    <xf numFmtId="0" fontId="27" fillId="0" borderId="60" xfId="0" applyFont="1" applyBorder="1" applyAlignment="1" applyProtection="1">
      <alignment horizontal="center" vertical="center"/>
      <protection locked="0"/>
    </xf>
    <xf numFmtId="0" fontId="31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Protection="1">
      <alignment vertical="center"/>
      <protection locked="0"/>
    </xf>
    <xf numFmtId="0" fontId="27" fillId="0" borderId="18" xfId="0" applyFont="1" applyBorder="1" applyAlignment="1" applyProtection="1">
      <alignment horizontal="justify" vertical="center" wrapText="1"/>
      <protection locked="0"/>
    </xf>
    <xf numFmtId="0" fontId="27" fillId="0" borderId="63" xfId="0" applyFont="1" applyBorder="1">
      <alignment vertical="center"/>
    </xf>
    <xf numFmtId="0" fontId="27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6" fillId="0" borderId="47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7" fillId="39" borderId="0" xfId="0" applyFont="1" applyFill="1" applyAlignment="1">
      <alignment horizontal="center" vertical="center"/>
    </xf>
    <xf numFmtId="0" fontId="26" fillId="39" borderId="5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49" fontId="27" fillId="0" borderId="17" xfId="0" applyNumberFormat="1" applyFont="1" applyBorder="1" applyProtection="1">
      <alignment vertical="center"/>
      <protection locked="0"/>
    </xf>
    <xf numFmtId="0" fontId="27" fillId="0" borderId="64" xfId="0" applyFont="1" applyBorder="1">
      <alignment vertical="center"/>
    </xf>
    <xf numFmtId="0" fontId="27" fillId="0" borderId="65" xfId="0" applyFont="1" applyBorder="1" applyAlignment="1">
      <alignment horizontal="center" vertical="center"/>
    </xf>
    <xf numFmtId="0" fontId="27" fillId="0" borderId="69" xfId="0" applyFont="1" applyBorder="1" applyProtection="1">
      <alignment vertical="center"/>
      <protection locked="0"/>
    </xf>
    <xf numFmtId="0" fontId="3" fillId="0" borderId="70" xfId="0" applyFont="1" applyBorder="1" applyProtection="1">
      <alignment vertical="center"/>
      <protection locked="0"/>
    </xf>
    <xf numFmtId="0" fontId="3" fillId="0" borderId="71" xfId="0" applyFont="1" applyBorder="1" applyProtection="1">
      <alignment vertical="center"/>
      <protection locked="0"/>
    </xf>
    <xf numFmtId="0" fontId="27" fillId="0" borderId="78" xfId="0" applyFont="1" applyBorder="1" applyProtection="1">
      <alignment vertical="center"/>
      <protection locked="0"/>
    </xf>
    <xf numFmtId="0" fontId="3" fillId="0" borderId="79" xfId="0" applyFont="1" applyBorder="1" applyProtection="1">
      <alignment vertical="center"/>
      <protection locked="0"/>
    </xf>
    <xf numFmtId="0" fontId="3" fillId="0" borderId="80" xfId="0" applyFont="1" applyBorder="1" applyProtection="1">
      <alignment vertical="center"/>
      <protection locked="0"/>
    </xf>
    <xf numFmtId="0" fontId="27" fillId="0" borderId="81" xfId="0" applyFont="1" applyBorder="1" applyProtection="1">
      <alignment vertical="center"/>
      <protection locked="0"/>
    </xf>
    <xf numFmtId="0" fontId="3" fillId="0" borderId="82" xfId="0" applyFont="1" applyBorder="1" applyProtection="1">
      <alignment vertical="center"/>
      <protection locked="0"/>
    </xf>
    <xf numFmtId="0" fontId="3" fillId="0" borderId="83" xfId="0" applyFont="1" applyBorder="1" applyProtection="1">
      <alignment vertical="center"/>
      <protection locked="0"/>
    </xf>
    <xf numFmtId="0" fontId="27" fillId="40" borderId="0" xfId="0" applyFont="1" applyFill="1" applyAlignment="1">
      <alignment horizontal="center" shrinkToFit="1"/>
    </xf>
    <xf numFmtId="0" fontId="27" fillId="40" borderId="0" xfId="0" applyFont="1" applyFill="1" applyAlignment="1"/>
    <xf numFmtId="0" fontId="27" fillId="5" borderId="86" xfId="0" applyFont="1" applyFill="1" applyBorder="1" applyAlignment="1">
      <alignment horizontal="center" vertical="center"/>
    </xf>
    <xf numFmtId="14" fontId="27" fillId="5" borderId="87" xfId="0" applyNumberFormat="1" applyFont="1" applyFill="1" applyBorder="1" applyAlignment="1">
      <alignment horizontal="center" vertical="center"/>
    </xf>
    <xf numFmtId="0" fontId="27" fillId="5" borderId="88" xfId="0" applyFont="1" applyFill="1" applyBorder="1" applyAlignment="1">
      <alignment horizontal="center" vertical="center"/>
    </xf>
    <xf numFmtId="0" fontId="27" fillId="5" borderId="89" xfId="0" applyFont="1" applyFill="1" applyBorder="1" applyAlignment="1">
      <alignment horizontal="center" vertical="center"/>
    </xf>
    <xf numFmtId="0" fontId="27" fillId="5" borderId="87" xfId="0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32" fillId="4" borderId="37" xfId="0" applyFont="1" applyFill="1" applyBorder="1" applyAlignment="1">
      <alignment horizontal="center" vertical="center"/>
    </xf>
    <xf numFmtId="0" fontId="0" fillId="4" borderId="110" xfId="0" applyFill="1" applyBorder="1">
      <alignment vertical="center"/>
    </xf>
    <xf numFmtId="0" fontId="0" fillId="4" borderId="26" xfId="0" applyFill="1" applyBorder="1">
      <alignment vertical="center"/>
    </xf>
    <xf numFmtId="0" fontId="32" fillId="5" borderId="26" xfId="0" applyFont="1" applyFill="1" applyBorder="1">
      <alignment vertical="center"/>
    </xf>
    <xf numFmtId="0" fontId="32" fillId="5" borderId="102" xfId="0" applyFont="1" applyFill="1" applyBorder="1">
      <alignment vertical="center"/>
    </xf>
    <xf numFmtId="49" fontId="33" fillId="0" borderId="0" xfId="0" applyNumberFormat="1" applyFont="1" applyAlignment="1">
      <alignment horizontal="left"/>
    </xf>
    <xf numFmtId="0" fontId="25" fillId="0" borderId="35" xfId="0" applyFont="1" applyBorder="1" applyProtection="1">
      <alignment vertical="center"/>
      <protection locked="0"/>
    </xf>
    <xf numFmtId="0" fontId="25" fillId="0" borderId="46" xfId="0" applyFont="1" applyBorder="1" applyProtection="1">
      <alignment vertical="center"/>
      <protection locked="0"/>
    </xf>
    <xf numFmtId="0" fontId="27" fillId="0" borderId="84" xfId="0" applyFont="1" applyBorder="1" applyProtection="1">
      <alignment vertical="center"/>
      <protection locked="0"/>
    </xf>
    <xf numFmtId="0" fontId="27" fillId="41" borderId="86" xfId="0" applyFont="1" applyFill="1" applyBorder="1" applyAlignment="1">
      <alignment horizontal="center" vertical="center"/>
    </xf>
    <xf numFmtId="0" fontId="27" fillId="5" borderId="113" xfId="0" applyFont="1" applyFill="1" applyBorder="1" applyAlignment="1">
      <alignment horizontal="center" vertical="center"/>
    </xf>
    <xf numFmtId="0" fontId="27" fillId="0" borderId="114" xfId="0" applyFont="1" applyBorder="1" applyAlignment="1" applyProtection="1">
      <alignment horizontal="center" vertical="center"/>
      <protection locked="0"/>
    </xf>
    <xf numFmtId="0" fontId="27" fillId="0" borderId="115" xfId="0" applyFont="1" applyBorder="1" applyAlignment="1" applyProtection="1">
      <alignment horizontal="center" vertical="center"/>
      <protection locked="0"/>
    </xf>
    <xf numFmtId="0" fontId="27" fillId="41" borderId="116" xfId="0" applyFont="1" applyFill="1" applyBorder="1" applyAlignment="1">
      <alignment horizontal="center" vertical="center"/>
    </xf>
    <xf numFmtId="0" fontId="27" fillId="41" borderId="117" xfId="0" applyFont="1" applyFill="1" applyBorder="1" applyAlignment="1" applyProtection="1">
      <alignment horizontal="center" vertical="center"/>
      <protection locked="0"/>
    </xf>
    <xf numFmtId="0" fontId="27" fillId="41" borderId="118" xfId="0" applyFont="1" applyFill="1" applyBorder="1" applyAlignment="1" applyProtection="1">
      <alignment horizontal="center" vertical="center"/>
      <protection locked="0"/>
    </xf>
    <xf numFmtId="0" fontId="27" fillId="0" borderId="0" xfId="0" applyFont="1" applyProtection="1">
      <alignment vertical="center"/>
      <protection locked="0"/>
    </xf>
    <xf numFmtId="0" fontId="54" fillId="0" borderId="0" xfId="0" applyFont="1">
      <alignment vertical="center"/>
    </xf>
    <xf numFmtId="0" fontId="49" fillId="42" borderId="120" xfId="2" applyFont="1" applyFill="1" applyBorder="1" applyAlignment="1">
      <alignment vertical="center"/>
    </xf>
    <xf numFmtId="0" fontId="49" fillId="42" borderId="121" xfId="2" applyFont="1" applyFill="1" applyBorder="1" applyAlignment="1">
      <alignment vertical="center"/>
    </xf>
    <xf numFmtId="0" fontId="49" fillId="42" borderId="122" xfId="2" applyFont="1" applyFill="1" applyBorder="1" applyAlignment="1">
      <alignment vertical="center"/>
    </xf>
    <xf numFmtId="0" fontId="49" fillId="42" borderId="123" xfId="2" applyFont="1" applyFill="1" applyBorder="1" applyAlignment="1">
      <alignment vertical="center"/>
    </xf>
    <xf numFmtId="0" fontId="49" fillId="42" borderId="26" xfId="2" applyFont="1" applyFill="1" applyBorder="1" applyAlignment="1">
      <alignment vertical="center"/>
    </xf>
    <xf numFmtId="0" fontId="49" fillId="42" borderId="37" xfId="2" applyFont="1" applyFill="1" applyBorder="1" applyAlignment="1">
      <alignment vertical="center"/>
    </xf>
    <xf numFmtId="0" fontId="49" fillId="42" borderId="27" xfId="2" applyFont="1" applyFill="1" applyBorder="1" applyAlignment="1">
      <alignment vertical="center"/>
    </xf>
    <xf numFmtId="0" fontId="49" fillId="42" borderId="125" xfId="2" applyFont="1" applyFill="1" applyBorder="1" applyAlignment="1">
      <alignment vertical="center"/>
    </xf>
    <xf numFmtId="0" fontId="49" fillId="42" borderId="38" xfId="2" applyFont="1" applyFill="1" applyBorder="1" applyAlignment="1">
      <alignment vertical="center"/>
    </xf>
    <xf numFmtId="0" fontId="49" fillId="42" borderId="128" xfId="2" applyFont="1" applyFill="1" applyBorder="1" applyAlignment="1">
      <alignment vertical="center"/>
    </xf>
    <xf numFmtId="0" fontId="36" fillId="0" borderId="0" xfId="0" applyFont="1" applyAlignment="1">
      <alignment horizontal="right"/>
    </xf>
    <xf numFmtId="0" fontId="36" fillId="0" borderId="0" xfId="0" applyFont="1" applyAlignment="1"/>
    <xf numFmtId="0" fontId="41" fillId="0" borderId="131" xfId="0" applyFont="1" applyBorder="1" applyAlignment="1">
      <alignment horizontal="center" vertical="center" shrinkToFit="1"/>
    </xf>
    <xf numFmtId="0" fontId="41" fillId="0" borderId="131" xfId="0" applyFont="1" applyBorder="1" applyAlignment="1">
      <alignment horizontal="center" vertical="center"/>
    </xf>
    <xf numFmtId="0" fontId="41" fillId="0" borderId="133" xfId="0" applyFont="1" applyBorder="1" applyAlignment="1">
      <alignment horizontal="center" vertical="center" shrinkToFit="1"/>
    </xf>
    <xf numFmtId="0" fontId="41" fillId="0" borderId="132" xfId="0" applyFont="1" applyBorder="1" applyAlignment="1">
      <alignment horizontal="center" vertical="center" shrinkToFit="1"/>
    </xf>
    <xf numFmtId="0" fontId="41" fillId="0" borderId="134" xfId="0" applyFont="1" applyBorder="1" applyAlignment="1">
      <alignment horizontal="center" vertical="center" shrinkToFit="1"/>
    </xf>
    <xf numFmtId="0" fontId="41" fillId="0" borderId="138" xfId="0" applyFont="1" applyBorder="1" applyAlignment="1">
      <alignment horizontal="center" vertical="center" shrinkToFit="1"/>
    </xf>
    <xf numFmtId="0" fontId="41" fillId="0" borderId="136" xfId="0" applyFont="1" applyBorder="1" applyAlignment="1">
      <alignment horizontal="center" vertical="center" shrinkToFit="1"/>
    </xf>
    <xf numFmtId="0" fontId="42" fillId="0" borderId="11" xfId="0" applyFont="1" applyBorder="1">
      <alignment vertical="center"/>
    </xf>
    <xf numFmtId="14" fontId="42" fillId="0" borderId="11" xfId="0" applyNumberFormat="1" applyFont="1" applyBorder="1">
      <alignment vertical="center"/>
    </xf>
    <xf numFmtId="0" fontId="42" fillId="0" borderId="12" xfId="0" applyFont="1" applyBorder="1">
      <alignment vertical="center"/>
    </xf>
    <xf numFmtId="0" fontId="34" fillId="0" borderId="13" xfId="0" applyFont="1" applyBorder="1">
      <alignment vertical="center"/>
    </xf>
    <xf numFmtId="0" fontId="42" fillId="0" borderId="14" xfId="0" applyFont="1" applyBorder="1">
      <alignment vertical="center"/>
    </xf>
    <xf numFmtId="0" fontId="42" fillId="0" borderId="139" xfId="0" applyFont="1" applyBorder="1">
      <alignment vertical="center"/>
    </xf>
    <xf numFmtId="0" fontId="42" fillId="0" borderId="140" xfId="0" applyFont="1" applyBorder="1">
      <alignment vertical="center"/>
    </xf>
    <xf numFmtId="0" fontId="34" fillId="0" borderId="15" xfId="0" applyFont="1" applyBorder="1">
      <alignment vertical="center"/>
    </xf>
    <xf numFmtId="0" fontId="42" fillId="0" borderId="135" xfId="0" applyFont="1" applyBorder="1">
      <alignment vertical="center"/>
    </xf>
    <xf numFmtId="0" fontId="34" fillId="0" borderId="16" xfId="0" applyFont="1" applyBorder="1">
      <alignment vertical="center"/>
    </xf>
    <xf numFmtId="0" fontId="33" fillId="0" borderId="141" xfId="0" applyFont="1" applyBorder="1" applyAlignment="1"/>
    <xf numFmtId="0" fontId="45" fillId="0" borderId="0" xfId="0" applyFont="1">
      <alignment vertical="center"/>
    </xf>
    <xf numFmtId="0" fontId="59" fillId="0" borderId="0" xfId="0" applyFont="1">
      <alignment vertical="center"/>
    </xf>
    <xf numFmtId="0" fontId="44" fillId="0" borderId="26" xfId="0" applyFont="1" applyBorder="1" applyAlignment="1">
      <alignment horizontal="center" vertical="center" wrapText="1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shrinkToFit="1"/>
    </xf>
    <xf numFmtId="0" fontId="28" fillId="0" borderId="0" xfId="0" applyFont="1" applyAlignment="1">
      <alignment horizontal="center"/>
    </xf>
    <xf numFmtId="0" fontId="43" fillId="0" borderId="44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37" xfId="0" applyFont="1" applyBorder="1">
      <alignment vertical="center"/>
    </xf>
    <xf numFmtId="0" fontId="44" fillId="0" borderId="27" xfId="0" applyFont="1" applyBorder="1">
      <alignment vertical="center"/>
    </xf>
    <xf numFmtId="0" fontId="44" fillId="0" borderId="28" xfId="0" applyFont="1" applyBorder="1">
      <alignment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1" xfId="0" applyFont="1" applyBorder="1" applyAlignment="1">
      <alignment horizontal="center"/>
    </xf>
    <xf numFmtId="0" fontId="57" fillId="0" borderId="133" xfId="0" applyFont="1" applyBorder="1" applyAlignment="1">
      <alignment horizontal="center" vertical="center" shrinkToFit="1"/>
    </xf>
    <xf numFmtId="0" fontId="57" fillId="0" borderId="136" xfId="0" applyFont="1" applyBorder="1" applyAlignment="1">
      <alignment horizontal="center" vertical="center" shrinkToFit="1"/>
    </xf>
    <xf numFmtId="0" fontId="56" fillId="0" borderId="137" xfId="0" applyFont="1" applyBorder="1" applyAlignment="1">
      <alignment horizontal="center" vertical="center" shrinkToFit="1"/>
    </xf>
    <xf numFmtId="0" fontId="56" fillId="0" borderId="138" xfId="0" applyFont="1" applyBorder="1" applyAlignment="1">
      <alignment horizontal="center" vertical="center" shrinkToFit="1"/>
    </xf>
    <xf numFmtId="0" fontId="44" fillId="0" borderId="29" xfId="0" applyFont="1" applyBorder="1" applyAlignment="1">
      <alignment horizontal="center" vertical="center" textRotation="255" wrapText="1"/>
    </xf>
    <xf numFmtId="0" fontId="44" fillId="0" borderId="31" xfId="0" applyFont="1" applyBorder="1" applyAlignment="1">
      <alignment horizontal="center" vertical="center" textRotation="255" wrapText="1"/>
    </xf>
    <xf numFmtId="0" fontId="44" fillId="0" borderId="37" xfId="0" applyFont="1" applyBorder="1" applyAlignment="1">
      <alignment vertical="center" shrinkToFit="1"/>
    </xf>
    <xf numFmtId="0" fontId="44" fillId="0" borderId="27" xfId="0" applyFont="1" applyBorder="1" applyAlignment="1">
      <alignment vertical="center" shrinkToFit="1"/>
    </xf>
    <xf numFmtId="0" fontId="44" fillId="0" borderId="28" xfId="0" applyFont="1" applyBorder="1" applyAlignment="1">
      <alignment vertical="center" shrinkToFit="1"/>
    </xf>
    <xf numFmtId="0" fontId="41" fillId="0" borderId="132" xfId="0" applyFont="1" applyBorder="1" applyAlignment="1">
      <alignment horizontal="center" vertical="center" shrinkToFit="1"/>
    </xf>
    <xf numFmtId="0" fontId="46" fillId="0" borderId="9" xfId="0" applyFont="1" applyBorder="1" applyAlignment="1">
      <alignment horizontal="center" vertical="center" shrinkToFit="1"/>
    </xf>
    <xf numFmtId="0" fontId="46" fillId="0" borderId="10" xfId="0" applyFont="1" applyBorder="1" applyAlignment="1">
      <alignment horizontal="center" vertical="center" shrinkToFit="1"/>
    </xf>
    <xf numFmtId="0" fontId="44" fillId="0" borderId="26" xfId="0" applyFont="1" applyBorder="1" applyAlignment="1">
      <alignment horizontal="center" vertical="center" textRotation="255"/>
    </xf>
    <xf numFmtId="0" fontId="44" fillId="0" borderId="29" xfId="0" applyFont="1" applyBorder="1" applyAlignment="1">
      <alignment horizontal="center" vertical="center" textRotation="255"/>
    </xf>
    <xf numFmtId="0" fontId="44" fillId="0" borderId="30" xfId="0" applyFont="1" applyBorder="1" applyAlignment="1">
      <alignment horizontal="center" vertical="center" textRotation="255"/>
    </xf>
    <xf numFmtId="0" fontId="45" fillId="0" borderId="25" xfId="0" applyFont="1" applyBorder="1" applyAlignment="1">
      <alignment horizontal="center" vertical="center" justifyLastLine="1"/>
    </xf>
    <xf numFmtId="0" fontId="44" fillId="0" borderId="37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55" fillId="0" borderId="0" xfId="0" applyFont="1" applyAlignment="1">
      <alignment horizontal="center" vertical="top"/>
    </xf>
    <xf numFmtId="0" fontId="32" fillId="0" borderId="26" xfId="0" applyFont="1" applyBorder="1" applyAlignment="1">
      <alignment horizontal="center" vertical="center" textRotation="255"/>
    </xf>
    <xf numFmtId="0" fontId="32" fillId="0" borderId="2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49" fillId="42" borderId="119" xfId="2" applyFont="1" applyFill="1" applyBorder="1" applyAlignment="1">
      <alignment horizontal="center" vertical="center" textRotation="255"/>
    </xf>
    <xf numFmtId="0" fontId="49" fillId="42" borderId="124" xfId="2" applyFont="1" applyFill="1" applyBorder="1" applyAlignment="1">
      <alignment horizontal="center" vertical="center" textRotation="255"/>
    </xf>
    <xf numFmtId="0" fontId="49" fillId="42" borderId="127" xfId="2" applyFont="1" applyFill="1" applyBorder="1" applyAlignment="1">
      <alignment horizontal="center" vertical="center" textRotation="255"/>
    </xf>
    <xf numFmtId="0" fontId="49" fillId="42" borderId="38" xfId="2" applyFont="1" applyFill="1" applyBorder="1" applyAlignment="1">
      <alignment horizontal="left" vertical="center"/>
    </xf>
    <xf numFmtId="0" fontId="49" fillId="42" borderId="40" xfId="2" applyFont="1" applyFill="1" applyBorder="1" applyAlignment="1">
      <alignment horizontal="left" vertical="center"/>
    </xf>
    <xf numFmtId="0" fontId="49" fillId="42" borderId="126" xfId="2" applyFont="1" applyFill="1" applyBorder="1" applyAlignment="1">
      <alignment horizontal="left" vertical="center"/>
    </xf>
    <xf numFmtId="0" fontId="49" fillId="42" borderId="128" xfId="2" applyFont="1" applyFill="1" applyBorder="1" applyAlignment="1">
      <alignment horizontal="left" vertical="center"/>
    </xf>
    <xf numFmtId="0" fontId="49" fillId="42" borderId="129" xfId="2" applyFont="1" applyFill="1" applyBorder="1" applyAlignment="1">
      <alignment horizontal="left" vertical="center"/>
    </xf>
    <xf numFmtId="0" fontId="49" fillId="42" borderId="130" xfId="2" applyFont="1" applyFill="1" applyBorder="1" applyAlignment="1">
      <alignment horizontal="left" vertical="center"/>
    </xf>
    <xf numFmtId="0" fontId="32" fillId="0" borderId="39" xfId="0" applyFont="1" applyBorder="1" applyAlignment="1">
      <alignment horizontal="center" vertical="center" textRotation="255"/>
    </xf>
    <xf numFmtId="0" fontId="32" fillId="0" borderId="42" xfId="0" applyFont="1" applyBorder="1" applyAlignment="1">
      <alignment horizontal="center" vertical="center" textRotation="255"/>
    </xf>
    <xf numFmtId="0" fontId="32" fillId="0" borderId="41" xfId="0" applyFont="1" applyBorder="1" applyAlignment="1">
      <alignment horizontal="center" vertical="center" textRotation="255"/>
    </xf>
    <xf numFmtId="0" fontId="32" fillId="0" borderId="103" xfId="0" applyFont="1" applyBorder="1" applyAlignment="1" applyProtection="1">
      <alignment horizontal="center" vertical="center"/>
      <protection locked="0"/>
    </xf>
    <xf numFmtId="0" fontId="32" fillId="0" borderId="104" xfId="0" applyFont="1" applyBorder="1" applyAlignment="1" applyProtection="1">
      <alignment horizontal="center" vertical="center"/>
      <protection locked="0"/>
    </xf>
    <xf numFmtId="0" fontId="32" fillId="0" borderId="105" xfId="0" applyFont="1" applyBorder="1" applyAlignment="1" applyProtection="1">
      <alignment horizontal="center" vertical="center"/>
      <protection locked="0"/>
    </xf>
    <xf numFmtId="0" fontId="32" fillId="0" borderId="106" xfId="0" applyFont="1" applyBorder="1" applyAlignment="1" applyProtection="1">
      <alignment horizontal="center" vertical="center"/>
      <protection locked="0"/>
    </xf>
    <xf numFmtId="49" fontId="32" fillId="0" borderId="105" xfId="0" applyNumberFormat="1" applyFont="1" applyBorder="1" applyAlignment="1" applyProtection="1">
      <alignment horizontal="center" vertical="center"/>
      <protection locked="0"/>
    </xf>
    <xf numFmtId="49" fontId="32" fillId="0" borderId="106" xfId="0" applyNumberFormat="1" applyFont="1" applyBorder="1" applyAlignment="1" applyProtection="1">
      <alignment horizontal="center" vertical="center"/>
      <protection locked="0"/>
    </xf>
    <xf numFmtId="0" fontId="48" fillId="0" borderId="107" xfId="1" applyFont="1" applyBorder="1" applyAlignment="1" applyProtection="1">
      <alignment horizontal="center" vertical="center"/>
      <protection locked="0"/>
    </xf>
    <xf numFmtId="0" fontId="48" fillId="0" borderId="108" xfId="1" applyFont="1" applyBorder="1" applyAlignment="1" applyProtection="1">
      <alignment horizontal="center" vertical="center"/>
      <protection locked="0"/>
    </xf>
    <xf numFmtId="0" fontId="5" fillId="0" borderId="107" xfId="1" applyBorder="1" applyAlignment="1" applyProtection="1">
      <alignment horizontal="center" vertical="center"/>
      <protection locked="0"/>
    </xf>
    <xf numFmtId="0" fontId="27" fillId="0" borderId="69" xfId="0" applyFont="1" applyBorder="1" applyAlignment="1" applyProtection="1">
      <alignment horizontal="left" vertical="center"/>
      <protection locked="0"/>
    </xf>
    <xf numFmtId="0" fontId="27" fillId="0" borderId="70" xfId="0" applyFont="1" applyBorder="1" applyAlignment="1" applyProtection="1">
      <alignment horizontal="left" vertical="center"/>
      <protection locked="0"/>
    </xf>
    <xf numFmtId="0" fontId="27" fillId="0" borderId="71" xfId="0" applyFont="1" applyBorder="1" applyAlignment="1" applyProtection="1">
      <alignment horizontal="left" vertical="center"/>
      <protection locked="0"/>
    </xf>
    <xf numFmtId="0" fontId="5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27" fillId="0" borderId="48" xfId="0" applyFont="1" applyBorder="1" applyAlignment="1" applyProtection="1">
      <alignment horizontal="center" vertical="center"/>
      <protection locked="0"/>
    </xf>
    <xf numFmtId="0" fontId="27" fillId="0" borderId="53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 applyProtection="1">
      <alignment horizontal="center"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50" xfId="0" applyFont="1" applyBorder="1" applyAlignment="1" applyProtection="1">
      <alignment horizontal="center" vertical="center"/>
      <protection locked="0"/>
    </xf>
    <xf numFmtId="0" fontId="27" fillId="0" borderId="51" xfId="0" applyFont="1" applyBorder="1" applyAlignment="1" applyProtection="1">
      <alignment horizontal="center" vertical="center"/>
      <protection locked="0"/>
    </xf>
    <xf numFmtId="0" fontId="27" fillId="0" borderId="54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55" xfId="0" applyFont="1" applyBorder="1" applyAlignment="1" applyProtection="1">
      <alignment horizontal="center" vertical="center"/>
      <protection locked="0"/>
    </xf>
    <xf numFmtId="0" fontId="27" fillId="0" borderId="57" xfId="0" applyFont="1" applyBorder="1" applyAlignment="1" applyProtection="1">
      <alignment horizontal="center" vertical="center"/>
      <protection locked="0"/>
    </xf>
    <xf numFmtId="0" fontId="27" fillId="0" borderId="58" xfId="0" applyFont="1" applyBorder="1" applyAlignment="1" applyProtection="1">
      <alignment horizontal="center" vertical="center"/>
      <protection locked="0"/>
    </xf>
    <xf numFmtId="0" fontId="27" fillId="0" borderId="59" xfId="0" applyFont="1" applyBorder="1" applyAlignment="1" applyProtection="1">
      <alignment horizontal="center" vertical="center"/>
      <protection locked="0"/>
    </xf>
    <xf numFmtId="0" fontId="27" fillId="0" borderId="60" xfId="0" applyFont="1" applyBorder="1" applyAlignment="1" applyProtection="1">
      <alignment horizontal="left" vertical="center"/>
      <protection locked="0"/>
    </xf>
    <xf numFmtId="0" fontId="27" fillId="0" borderId="61" xfId="0" applyFont="1" applyBorder="1" applyAlignment="1" applyProtection="1">
      <alignment horizontal="left" vertical="center"/>
      <protection locked="0"/>
    </xf>
    <xf numFmtId="0" fontId="27" fillId="0" borderId="62" xfId="0" applyFont="1" applyBorder="1" applyAlignment="1" applyProtection="1">
      <alignment horizontal="left" vertical="center"/>
      <protection locked="0"/>
    </xf>
    <xf numFmtId="0" fontId="27" fillId="0" borderId="66" xfId="0" applyFont="1" applyBorder="1" applyAlignment="1" applyProtection="1">
      <alignment horizontal="left" vertical="center"/>
      <protection locked="0"/>
    </xf>
    <xf numFmtId="0" fontId="27" fillId="0" borderId="67" xfId="0" applyFont="1" applyBorder="1" applyAlignment="1" applyProtection="1">
      <alignment horizontal="left" vertical="center"/>
      <protection locked="0"/>
    </xf>
    <xf numFmtId="0" fontId="27" fillId="0" borderId="68" xfId="0" applyFont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 vertical="center"/>
    </xf>
    <xf numFmtId="0" fontId="27" fillId="0" borderId="109" xfId="0" applyFont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27" fillId="0" borderId="72" xfId="0" applyFont="1" applyBorder="1" applyAlignment="1" applyProtection="1">
      <alignment horizontal="left" vertical="center"/>
      <protection locked="0"/>
    </xf>
    <xf numFmtId="0" fontId="27" fillId="0" borderId="73" xfId="0" applyFont="1" applyBorder="1" applyAlignment="1" applyProtection="1">
      <alignment horizontal="left" vertical="center"/>
      <protection locked="0"/>
    </xf>
    <xf numFmtId="0" fontId="27" fillId="0" borderId="74" xfId="0" applyFont="1" applyBorder="1" applyAlignment="1" applyProtection="1">
      <alignment horizontal="left" vertical="center"/>
      <protection locked="0"/>
    </xf>
    <xf numFmtId="0" fontId="27" fillId="0" borderId="75" xfId="0" applyFont="1" applyBorder="1" applyAlignment="1" applyProtection="1">
      <alignment horizontal="left" vertical="center"/>
      <protection locked="0"/>
    </xf>
    <xf numFmtId="0" fontId="27" fillId="0" borderId="76" xfId="0" applyFont="1" applyBorder="1" applyAlignment="1" applyProtection="1">
      <alignment horizontal="left" vertical="center"/>
      <protection locked="0"/>
    </xf>
    <xf numFmtId="0" fontId="27" fillId="0" borderId="77" xfId="0" applyFont="1" applyBorder="1" applyAlignment="1" applyProtection="1">
      <alignment horizontal="left" vertical="center"/>
      <protection locked="0"/>
    </xf>
    <xf numFmtId="0" fontId="0" fillId="0" borderId="73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27" fillId="0" borderId="9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53" fillId="4" borderId="111" xfId="0" applyFont="1" applyFill="1" applyBorder="1" applyAlignment="1">
      <alignment horizontal="center" shrinkToFit="1"/>
    </xf>
    <xf numFmtId="0" fontId="53" fillId="4" borderId="112" xfId="0" applyFont="1" applyFill="1" applyBorder="1" applyAlignment="1">
      <alignment horizontal="center" shrinkToFit="1"/>
    </xf>
    <xf numFmtId="0" fontId="27" fillId="4" borderId="9" xfId="0" applyFont="1" applyFill="1" applyBorder="1" applyAlignment="1">
      <alignment horizontal="center" shrinkToFit="1"/>
    </xf>
    <xf numFmtId="0" fontId="27" fillId="4" borderId="10" xfId="0" applyFont="1" applyFill="1" applyBorder="1" applyAlignment="1">
      <alignment horizontal="center" shrinkToFit="1"/>
    </xf>
    <xf numFmtId="0" fontId="32" fillId="0" borderId="26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32" fillId="0" borderId="97" xfId="0" applyFont="1" applyBorder="1" applyAlignment="1">
      <alignment horizontal="center" vertical="center"/>
    </xf>
    <xf numFmtId="0" fontId="32" fillId="0" borderId="99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14" fontId="61" fillId="0" borderId="0" xfId="0" applyNumberFormat="1" applyFont="1" applyFill="1" applyAlignment="1"/>
    <xf numFmtId="0" fontId="61" fillId="0" borderId="0" xfId="0" applyFont="1" applyFill="1" applyAlignment="1"/>
  </cellXfs>
  <cellStyles count="45">
    <cellStyle name="20% - アクセント 1 2" xfId="3" xr:uid="{FB5E3089-4629-48D9-9059-07B7D4FDDC7B}"/>
    <cellStyle name="20% - アクセント 2 2" xfId="4" xr:uid="{945CC5C4-0EFD-4678-9BF2-19A226660E00}"/>
    <cellStyle name="20% - アクセント 3 2" xfId="5" xr:uid="{74BD8BD4-8399-49D0-B510-0CE868EE34B4}"/>
    <cellStyle name="20% - アクセント 4 2" xfId="6" xr:uid="{FAE7C2FE-CE1F-4CA9-A0A8-9AAA1C3F6774}"/>
    <cellStyle name="20% - アクセント 5 2" xfId="7" xr:uid="{3E00EF40-0078-4269-8A10-3AD718B1B3A8}"/>
    <cellStyle name="20% - アクセント 6 2" xfId="8" xr:uid="{C6311748-BBD9-433F-A507-E585B99F35A0}"/>
    <cellStyle name="40% - アクセント 1 2" xfId="9" xr:uid="{F9537663-E425-4DD2-9AC7-F99BBAA999EC}"/>
    <cellStyle name="40% - アクセント 2 2" xfId="10" xr:uid="{E6F9E53F-296A-4E42-9068-45078DCA584B}"/>
    <cellStyle name="40% - アクセント 3 2" xfId="11" xr:uid="{1FAA5304-B9D6-495A-A0E2-8CA77F813BA1}"/>
    <cellStyle name="40% - アクセント 4 2" xfId="12" xr:uid="{7C2D809E-23F6-4F51-B63F-2AFD68C69310}"/>
    <cellStyle name="40% - アクセント 5 2" xfId="13" xr:uid="{7221BEF8-0CCD-443A-B0E6-B5E2EBD17DC3}"/>
    <cellStyle name="40% - アクセント 6 2" xfId="14" xr:uid="{2A7D96AC-5ED1-4B4F-9933-1EF333909C1B}"/>
    <cellStyle name="60% - アクセント 1 2" xfId="15" xr:uid="{9568BA2B-951C-4B48-8F46-85763A781904}"/>
    <cellStyle name="60% - アクセント 2 2" xfId="16" xr:uid="{AEA71DCF-9F65-4528-BC1C-E6D8F9F71C99}"/>
    <cellStyle name="60% - アクセント 3 2" xfId="17" xr:uid="{639F3F8A-8CE0-4ABD-A6D3-FA44CC3067D7}"/>
    <cellStyle name="60% - アクセント 4 2" xfId="18" xr:uid="{1D948F6E-00B9-4681-BCC7-1608F5F365EE}"/>
    <cellStyle name="60% - アクセント 5 2" xfId="19" xr:uid="{1F4E37B7-951E-4F25-8BDA-8062E80ECE30}"/>
    <cellStyle name="60% - アクセント 6 2" xfId="20" xr:uid="{BE70AADD-EF53-4FC5-9080-CA3DB8D44992}"/>
    <cellStyle name="アクセント 1 2" xfId="21" xr:uid="{3A9827D0-A4D4-4E03-AAE9-62436B6E2F8C}"/>
    <cellStyle name="アクセント 2 2" xfId="22" xr:uid="{24CC72FD-71C1-473F-8DB9-8D7AD8BC1F93}"/>
    <cellStyle name="アクセント 3 2" xfId="23" xr:uid="{009225A2-3FDE-4939-AE8D-4F713963FCB3}"/>
    <cellStyle name="アクセント 4 2" xfId="24" xr:uid="{DBBC9A18-D18E-482A-A634-76400D5A3150}"/>
    <cellStyle name="アクセント 5 2" xfId="25" xr:uid="{2E32B613-902C-4C1D-B681-2CA03DB94A62}"/>
    <cellStyle name="アクセント 6 2" xfId="26" xr:uid="{FEED8C18-3CF6-472B-A534-5A3150D210BA}"/>
    <cellStyle name="タイトル 2" xfId="27" xr:uid="{58C7EC6C-44B7-460F-BC43-B616657CFB62}"/>
    <cellStyle name="チェック セル 2" xfId="28" xr:uid="{08BF96D5-0048-436E-A533-F0A9D659911F}"/>
    <cellStyle name="どちらでもない 2" xfId="29" xr:uid="{D3E38A76-B7E0-4F45-9D76-F3171775B5D5}"/>
    <cellStyle name="ハイパーリンク" xfId="1" builtinId="8"/>
    <cellStyle name="ハイパーリンク 2" xfId="30" xr:uid="{DB9BBD71-8536-4B71-AE1F-0904F0E7E8B7}"/>
    <cellStyle name="メモ 2" xfId="31" xr:uid="{A96B85DF-DCDF-4771-9CEE-E7A59F9B7871}"/>
    <cellStyle name="リンク セル 2" xfId="32" xr:uid="{CE9B5048-7485-4A6A-8A3C-15C2BC34302E}"/>
    <cellStyle name="悪い 2" xfId="33" xr:uid="{377A56C9-A094-42EF-AE52-DFE6189A7893}"/>
    <cellStyle name="計算 2" xfId="34" xr:uid="{91AF4C51-C500-460F-A2F5-5ABDF8A5802D}"/>
    <cellStyle name="警告文 2" xfId="35" xr:uid="{8903DBBD-7736-4460-8A12-1B4184D5A6A5}"/>
    <cellStyle name="見出し 1 2" xfId="36" xr:uid="{412413E6-9233-4921-B684-183AEC95B589}"/>
    <cellStyle name="見出し 2 2" xfId="37" xr:uid="{7165347E-D657-4EAF-A728-0EE7716B131C}"/>
    <cellStyle name="見出し 3 2" xfId="38" xr:uid="{064147C7-E93B-40FD-834F-E1A685FA5DB0}"/>
    <cellStyle name="見出し 4 2" xfId="39" xr:uid="{284FE735-B397-40DE-A70E-EE8D9CA62FCA}"/>
    <cellStyle name="集計 2" xfId="40" xr:uid="{F53D4A64-7AFE-4794-B50D-E1A0EBE27C4F}"/>
    <cellStyle name="出力 2" xfId="41" xr:uid="{03F23A1A-98AD-493D-8BB2-CBDFF01F96AC}"/>
    <cellStyle name="説明文 2" xfId="42" xr:uid="{3BE12E3A-F37E-488D-A6E6-9289AB80E870}"/>
    <cellStyle name="入力 2" xfId="43" xr:uid="{084E78AC-18AF-4010-81C1-A734EFBE120F}"/>
    <cellStyle name="標準" xfId="0" builtinId="0"/>
    <cellStyle name="標準 2" xfId="2" xr:uid="{F7716223-1837-4926-9250-905E8AE5EB07}"/>
    <cellStyle name="良い 2" xfId="44" xr:uid="{E5187130-F410-4AC9-B4CE-3277908DA759}"/>
  </cellStyles>
  <dxfs count="0"/>
  <tableStyles count="0" defaultTableStyle="TableStyleMedium2" defaultPivotStyle="PivotStyleLight16"/>
  <colors>
    <mruColors>
      <color rgb="FFFF9999"/>
      <color rgb="FFFFCCCC"/>
      <color rgb="FFFFFFCC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1067693</xdr:colOff>
      <xdr:row>7</xdr:row>
      <xdr:rowOff>161925</xdr:rowOff>
    </xdr:from>
    <xdr:to>
      <xdr:col>5</xdr:col>
      <xdr:colOff>3173778</xdr:colOff>
      <xdr:row>21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C420F9-6EA5-4C9B-9752-0DFC3915C381}"/>
            </a:ext>
          </a:extLst>
        </xdr:cNvPr>
        <xdr:cNvSpPr txBox="1"/>
      </xdr:nvSpPr>
      <xdr:spPr>
        <a:xfrm>
          <a:off x="5763518" y="2428875"/>
          <a:ext cx="4115860" cy="437197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pPr marL="108000" lvl="0">
            <a:lnSpc>
              <a:spcPct val="100000"/>
            </a:lnSpc>
          </a:pPr>
          <a:r>
            <a:rPr lang="ja-JP" altLang="en-US" sz="1600">
              <a:latin typeface="+mn-ea"/>
              <a:ea typeface="+mn-ea"/>
            </a:rPr>
            <a:t>市章については、</a:t>
          </a:r>
          <a:endParaRPr lang="en-US" altLang="ja-JP" sz="1600">
            <a:latin typeface="+mn-ea"/>
            <a:ea typeface="+mn-ea"/>
          </a:endParaRPr>
        </a:p>
        <a:p>
          <a:pPr marL="108000" lvl="0">
            <a:lnSpc>
              <a:spcPct val="100000"/>
            </a:lnSpc>
          </a:pPr>
          <a:r>
            <a:rPr lang="ja-JP" altLang="en-US" sz="1600">
              <a:latin typeface="+mn-ea"/>
              <a:ea typeface="+mn-ea"/>
            </a:rPr>
            <a:t>　市・区役所のホームページに掲載されている図柄を そのまま貼り付けてもらえば結構です。（＊無いときは、少し大きめで、色合いが鮮明な図柄を大会事務局まで</a:t>
          </a:r>
          <a:r>
            <a:rPr lang="en-US" altLang="ja-JP" sz="1600">
              <a:latin typeface="+mn-ea"/>
              <a:ea typeface="+mn-ea"/>
            </a:rPr>
            <a:t>FAX</a:t>
          </a:r>
          <a:r>
            <a:rPr lang="ja-JP" altLang="en-US" sz="1600">
              <a:latin typeface="+mn-ea"/>
              <a:ea typeface="+mn-ea"/>
            </a:rPr>
            <a:t>でお送りください。）</a:t>
          </a:r>
          <a:endParaRPr lang="en-US" altLang="ja-JP" sz="1600">
            <a:latin typeface="+mn-ea"/>
            <a:ea typeface="+mn-ea"/>
          </a:endParaRPr>
        </a:p>
        <a:p>
          <a:pPr marL="108000" lvl="0">
            <a:lnSpc>
              <a:spcPct val="100000"/>
            </a:lnSpc>
          </a:pPr>
          <a:r>
            <a:rPr lang="ja-JP" altLang="en-US" sz="1600">
              <a:latin typeface="+mn-ea"/>
              <a:ea typeface="+mn-ea"/>
            </a:rPr>
            <a:t>マスコットキャラクターについては、</a:t>
          </a:r>
          <a:endParaRPr lang="en-US" altLang="ja-JP" sz="1600">
            <a:latin typeface="+mn-ea"/>
            <a:ea typeface="+mn-ea"/>
          </a:endParaRPr>
        </a:p>
        <a:p>
          <a:pPr marL="108000" lvl="0">
            <a:lnSpc>
              <a:spcPct val="100000"/>
            </a:lnSpc>
          </a:pPr>
          <a:r>
            <a:rPr lang="ja-JP" altLang="en-US" sz="1600">
              <a:latin typeface="+mn-ea"/>
              <a:ea typeface="+mn-ea"/>
            </a:rPr>
            <a:t>　モノクロ印刷になりますので、対応する画像を添付願います。</a:t>
          </a:r>
          <a:endParaRPr lang="en-US" altLang="ja-JP" sz="1600">
            <a:latin typeface="+mn-ea"/>
            <a:ea typeface="+mn-ea"/>
          </a:endParaRPr>
        </a:p>
        <a:p>
          <a:pPr marL="108000" lvl="0">
            <a:lnSpc>
              <a:spcPct val="100000"/>
            </a:lnSpc>
          </a:pPr>
          <a:endParaRPr lang="en-US" altLang="ja-JP" sz="1600">
            <a:latin typeface="+mn-ea"/>
            <a:ea typeface="+mn-ea"/>
          </a:endParaRPr>
        </a:p>
        <a:p>
          <a:pPr marL="108000" lvl="0">
            <a:lnSpc>
              <a:spcPct val="100000"/>
            </a:lnSpc>
          </a:pPr>
          <a:r>
            <a:rPr lang="en-US" altLang="ja-JP" sz="1600">
              <a:latin typeface="+mn-ea"/>
              <a:ea typeface="+mn-ea"/>
            </a:rPr>
            <a:t>※</a:t>
          </a:r>
          <a:r>
            <a:rPr lang="ja-JP" altLang="en-US" sz="1600">
              <a:latin typeface="+mn-ea"/>
              <a:ea typeface="+mn-ea"/>
            </a:rPr>
            <a:t>どちらか１つは、必ず添付してください</a:t>
          </a:r>
          <a:r>
            <a:rPr lang="ja-JP" altLang="en-US" sz="1400">
              <a:latin typeface="+mn-ea"/>
              <a:ea typeface="+mn-ea"/>
            </a:rPr>
            <a:t>。</a:t>
          </a:r>
        </a:p>
      </xdr:txBody>
    </xdr:sp>
    <xdr:clientData/>
  </xdr:twoCellAnchor>
  <xdr:twoCellAnchor>
    <xdr:from>
      <xdr:col>4</xdr:col>
      <xdr:colOff>133462</xdr:colOff>
      <xdr:row>11</xdr:row>
      <xdr:rowOff>104998</xdr:rowOff>
    </xdr:from>
    <xdr:to>
      <xdr:col>4</xdr:col>
      <xdr:colOff>1209005</xdr:colOff>
      <xdr:row>13</xdr:row>
      <xdr:rowOff>75902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639736C-22F5-46A3-8225-C1A95482AC47}"/>
            </a:ext>
          </a:extLst>
        </xdr:cNvPr>
        <xdr:cNvSpPr txBox="1"/>
      </xdr:nvSpPr>
      <xdr:spPr>
        <a:xfrm>
          <a:off x="4829287" y="3667348"/>
          <a:ext cx="1075543" cy="61860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2000"/>
            <a:t>&lt;------</a:t>
          </a:r>
          <a:endParaRPr lang="ja-JP" altLang="en-US" sz="2000"/>
        </a:p>
      </xdr:txBody>
    </xdr:sp>
    <xdr:clientData/>
  </xdr:twoCellAnchor>
  <xdr:twoCellAnchor>
    <xdr:from>
      <xdr:col>5</xdr:col>
      <xdr:colOff>2941551</xdr:colOff>
      <xdr:row>11</xdr:row>
      <xdr:rowOff>67047</xdr:rowOff>
    </xdr:from>
    <xdr:to>
      <xdr:col>5</xdr:col>
      <xdr:colOff>4021206</xdr:colOff>
      <xdr:row>13</xdr:row>
      <xdr:rowOff>48071</xdr:rowOff>
    </xdr:to>
    <xdr:sp macro="" textlink="">
      <xdr:nvSpPr>
        <xdr:cNvPr id="4" name="テキスト ボックス 4">
          <a:extLst>
            <a:ext uri="{FF2B5EF4-FFF2-40B4-BE49-F238E27FC236}">
              <a16:creationId xmlns:a16="http://schemas.microsoft.com/office/drawing/2014/main" id="{D3C30EF0-1A36-42EE-98C3-48B6CCD54BAB}"/>
            </a:ext>
          </a:extLst>
        </xdr:cNvPr>
        <xdr:cNvSpPr txBox="1"/>
      </xdr:nvSpPr>
      <xdr:spPr>
        <a:xfrm rot="10800000">
          <a:off x="9647151" y="3629397"/>
          <a:ext cx="1079655" cy="62872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/>
        <a:lstStyle/>
        <a:p>
          <a:r>
            <a:rPr lang="en-US" altLang="ja-JP" sz="2000"/>
            <a:t>&lt;------</a:t>
          </a:r>
          <a:endParaRPr lang="ja-JP" altLang="en-US" sz="2000"/>
        </a:p>
      </xdr:txBody>
    </xdr:sp>
    <xdr:clientData/>
  </xdr:twoCellAnchor>
  <xdr:twoCellAnchor>
    <xdr:from>
      <xdr:col>16</xdr:col>
      <xdr:colOff>117765</xdr:colOff>
      <xdr:row>0</xdr:row>
      <xdr:rowOff>142356</xdr:rowOff>
    </xdr:from>
    <xdr:to>
      <xdr:col>34</xdr:col>
      <xdr:colOff>207357</xdr:colOff>
      <xdr:row>4</xdr:row>
      <xdr:rowOff>80761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31006E5-FFF2-8062-D6B6-BD3CD88567BE}"/>
            </a:ext>
          </a:extLst>
        </xdr:cNvPr>
        <xdr:cNvSpPr/>
      </xdr:nvSpPr>
      <xdr:spPr>
        <a:xfrm>
          <a:off x="18907992" y="142356"/>
          <a:ext cx="4557683" cy="90822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P</a:t>
          </a:r>
          <a:r>
            <a:rPr kumimoji="1" lang="ja-JP" altLang="en-US" sz="20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列より右側は事務局で使用します。</a:t>
          </a:r>
          <a:endParaRPr kumimoji="1" lang="en-US" altLang="ja-JP" sz="20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入力不要です。消さないでください！</a:t>
          </a:r>
        </a:p>
      </xdr:txBody>
    </xdr:sp>
    <xdr:clientData/>
  </xdr:twoCellAnchor>
  <xdr:twoCellAnchor>
    <xdr:from>
      <xdr:col>5</xdr:col>
      <xdr:colOff>2503714</xdr:colOff>
      <xdr:row>68</xdr:row>
      <xdr:rowOff>27214</xdr:rowOff>
    </xdr:from>
    <xdr:to>
      <xdr:col>6</xdr:col>
      <xdr:colOff>954406</xdr:colOff>
      <xdr:row>70</xdr:row>
      <xdr:rowOff>252548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5FB8524-56BE-40C6-1C53-12232A3B0360}"/>
            </a:ext>
          </a:extLst>
        </xdr:cNvPr>
        <xdr:cNvSpPr/>
      </xdr:nvSpPr>
      <xdr:spPr>
        <a:xfrm>
          <a:off x="9225643" y="17389928"/>
          <a:ext cx="2628084" cy="85126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/>
            <a:t>生年月日を</a:t>
          </a:r>
          <a:endParaRPr kumimoji="1" lang="en-US" altLang="ja-JP" sz="1100" kern="1200"/>
        </a:p>
        <a:p>
          <a:pPr algn="l"/>
          <a:r>
            <a:rPr kumimoji="1" lang="ja-JP" altLang="en-US" sz="1100" kern="1200"/>
            <a:t>西暦</a:t>
          </a:r>
          <a:r>
            <a:rPr kumimoji="1" lang="en-US" altLang="ja-JP" sz="1100" kern="1200"/>
            <a:t>4</a:t>
          </a:r>
          <a:r>
            <a:rPr kumimoji="1" lang="ja-JP" altLang="en-US" sz="1100" kern="1200"/>
            <a:t>桁</a:t>
          </a:r>
          <a:r>
            <a:rPr kumimoji="1" lang="en-US" altLang="ja-JP" sz="1100" kern="1200"/>
            <a:t>/</a:t>
          </a:r>
          <a:r>
            <a:rPr kumimoji="1" lang="ja-JP" altLang="en-US" sz="1100" kern="1200"/>
            <a:t>月</a:t>
          </a:r>
          <a:r>
            <a:rPr kumimoji="1" lang="en-US" altLang="ja-JP" sz="1100" kern="1200"/>
            <a:t>/</a:t>
          </a:r>
          <a:r>
            <a:rPr kumimoji="1" lang="ja-JP" altLang="en-US" sz="1100" kern="1200"/>
            <a:t>日　と入力してください。</a:t>
          </a:r>
          <a:endParaRPr kumimoji="1" lang="en-US" altLang="ja-JP" sz="1100" kern="1200"/>
        </a:p>
        <a:p>
          <a:pPr algn="l"/>
          <a:r>
            <a:rPr kumimoji="1" lang="ja-JP" altLang="en-US" sz="1100" kern="1200"/>
            <a:t>右欄の年齢が自動計算されます。</a:t>
          </a:r>
        </a:p>
      </xdr:txBody>
    </xdr:sp>
    <xdr:clientData/>
  </xdr:twoCellAnchor>
  <xdr:twoCellAnchor>
    <xdr:from>
      <xdr:col>6</xdr:col>
      <xdr:colOff>394608</xdr:colOff>
      <xdr:row>70</xdr:row>
      <xdr:rowOff>0</xdr:rowOff>
    </xdr:from>
    <xdr:to>
      <xdr:col>6</xdr:col>
      <xdr:colOff>596810</xdr:colOff>
      <xdr:row>72</xdr:row>
      <xdr:rowOff>40821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15EC1DB-3674-6789-9286-A0EB5B54AC03}"/>
            </a:ext>
          </a:extLst>
        </xdr:cNvPr>
        <xdr:cNvCxnSpPr/>
      </xdr:nvCxnSpPr>
      <xdr:spPr>
        <a:xfrm>
          <a:off x="11293929" y="17988643"/>
          <a:ext cx="202202" cy="7211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155864</xdr:colOff>
      <xdr:row>71</xdr:row>
      <xdr:rowOff>311727</xdr:rowOff>
    </xdr:from>
    <xdr:to>
      <xdr:col>38</xdr:col>
      <xdr:colOff>139411</xdr:colOff>
      <xdr:row>96</xdr:row>
      <xdr:rowOff>250537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11D1AC2-E48A-4011-879C-D3C78C1CD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46091" y="18478500"/>
          <a:ext cx="7222547" cy="776662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fukuicity@fukui.lg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A295-DB73-43F6-B9EF-5AF1573DD7FB}">
  <sheetPr>
    <tabColor rgb="FFFF9999"/>
  </sheetPr>
  <dimension ref="A1:W117"/>
  <sheetViews>
    <sheetView workbookViewId="0">
      <selection activeCell="F11" sqref="F11"/>
    </sheetView>
  </sheetViews>
  <sheetFormatPr defaultColWidth="4.375" defaultRowHeight="19.5"/>
  <cols>
    <col min="1" max="1" width="4.375" style="28"/>
    <col min="2" max="2" width="7.875" style="28" customWidth="1"/>
    <col min="3" max="3" width="14.75" style="28" customWidth="1"/>
    <col min="4" max="4" width="6.625" style="28" customWidth="1"/>
    <col min="5" max="5" width="8.625" style="28" customWidth="1"/>
    <col min="6" max="9" width="5.625" style="28" customWidth="1"/>
    <col min="10" max="10" width="6.625" style="28" customWidth="1"/>
    <col min="11" max="31" width="5.625" style="28" customWidth="1"/>
    <col min="32" max="16384" width="4.375" style="28"/>
  </cols>
  <sheetData>
    <row r="1" spans="1:18" ht="19.5" customHeight="1">
      <c r="A1" s="193" t="s">
        <v>253</v>
      </c>
    </row>
    <row r="3" spans="1:18" ht="19.5" customHeight="1">
      <c r="A3" s="44" t="s">
        <v>0</v>
      </c>
    </row>
    <row r="5" spans="1:18" ht="19.5" customHeight="1">
      <c r="B5" s="29" t="s">
        <v>1</v>
      </c>
      <c r="C5" s="30" t="s">
        <v>2</v>
      </c>
      <c r="D5" s="28" t="s">
        <v>3</v>
      </c>
    </row>
    <row r="6" spans="1:18" ht="19.5" customHeight="1">
      <c r="D6" s="28" t="s">
        <v>4</v>
      </c>
    </row>
    <row r="7" spans="1:18" ht="19.5" customHeight="1">
      <c r="D7" s="31" t="s">
        <v>5</v>
      </c>
      <c r="E7" s="28" t="s">
        <v>259</v>
      </c>
    </row>
    <row r="8" spans="1:18" ht="19.5" customHeight="1">
      <c r="D8" s="31" t="s">
        <v>6</v>
      </c>
      <c r="E8" s="28" t="s">
        <v>7</v>
      </c>
    </row>
    <row r="9" spans="1:18" ht="19.5" customHeight="1">
      <c r="D9" s="31" t="s">
        <v>8</v>
      </c>
      <c r="E9" s="28" t="s">
        <v>9</v>
      </c>
    </row>
    <row r="10" spans="1:18" ht="19.5" customHeight="1">
      <c r="D10" s="31"/>
      <c r="E10" s="32" t="s">
        <v>10</v>
      </c>
      <c r="F10" s="28" t="s">
        <v>297</v>
      </c>
      <c r="I10" s="32"/>
    </row>
    <row r="11" spans="1:18" ht="19.5" customHeight="1">
      <c r="D11" s="31"/>
      <c r="E11" s="33" t="s">
        <v>11</v>
      </c>
      <c r="F11" s="34" t="s">
        <v>298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19.5" customHeight="1">
      <c r="D12" s="31"/>
      <c r="E12" s="33"/>
      <c r="F12" s="34" t="s">
        <v>260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19.5" customHeight="1">
      <c r="D13" s="31" t="s">
        <v>12</v>
      </c>
      <c r="E13" s="28" t="s">
        <v>13</v>
      </c>
    </row>
    <row r="14" spans="1:18" ht="19.5" customHeight="1">
      <c r="D14" s="32"/>
      <c r="E14" s="32" t="s">
        <v>10</v>
      </c>
      <c r="F14" s="28" t="s">
        <v>14</v>
      </c>
    </row>
    <row r="15" spans="1:18" ht="19.5" customHeight="1">
      <c r="D15" s="32"/>
      <c r="F15" s="28" t="s">
        <v>15</v>
      </c>
    </row>
    <row r="16" spans="1:18" ht="19.5" customHeight="1">
      <c r="D16" s="32"/>
      <c r="F16" s="28" t="s">
        <v>16</v>
      </c>
    </row>
    <row r="17" spans="2:10" ht="19.5" customHeight="1">
      <c r="D17" s="32"/>
      <c r="F17" s="28" t="s">
        <v>17</v>
      </c>
    </row>
    <row r="18" spans="2:10" ht="19.5" customHeight="1">
      <c r="D18" s="31" t="s">
        <v>18</v>
      </c>
      <c r="E18" s="28" t="s">
        <v>19</v>
      </c>
    </row>
    <row r="19" spans="2:10" ht="19.5" customHeight="1">
      <c r="D19" s="35"/>
    </row>
    <row r="20" spans="2:10" ht="19.5" customHeight="1">
      <c r="D20" s="35"/>
    </row>
    <row r="21" spans="2:10" ht="19.5" customHeight="1">
      <c r="B21" s="29" t="s">
        <v>1</v>
      </c>
      <c r="C21" s="30" t="s">
        <v>20</v>
      </c>
      <c r="D21" s="149" t="s">
        <v>5</v>
      </c>
      <c r="E21" s="28" t="s">
        <v>263</v>
      </c>
    </row>
    <row r="22" spans="2:10" ht="19.5" customHeight="1">
      <c r="B22" s="172"/>
      <c r="C22" s="173"/>
      <c r="D22" s="149"/>
      <c r="E22" s="28" t="s">
        <v>264</v>
      </c>
    </row>
    <row r="23" spans="2:10" ht="19.5" customHeight="1">
      <c r="B23" s="172"/>
      <c r="C23" s="173"/>
      <c r="D23" s="149" t="s">
        <v>6</v>
      </c>
      <c r="E23" s="28" t="s">
        <v>262</v>
      </c>
    </row>
    <row r="24" spans="2:10" ht="19.5" customHeight="1">
      <c r="D24" s="149" t="s">
        <v>8</v>
      </c>
      <c r="E24" s="28" t="s">
        <v>265</v>
      </c>
    </row>
    <row r="25" spans="2:10" ht="19.5" customHeight="1">
      <c r="D25" s="31"/>
      <c r="E25" s="28" t="s">
        <v>21</v>
      </c>
    </row>
    <row r="26" spans="2:10" ht="19.5" customHeight="1"/>
    <row r="27" spans="2:10" ht="19.5" customHeight="1">
      <c r="D27" s="28" t="s">
        <v>266</v>
      </c>
    </row>
    <row r="28" spans="2:10" ht="19.5" customHeight="1">
      <c r="E28" s="28" t="s">
        <v>267</v>
      </c>
    </row>
    <row r="29" spans="2:10" ht="19.5" customHeight="1">
      <c r="E29" s="28" t="s">
        <v>22</v>
      </c>
    </row>
    <row r="30" spans="2:10" ht="19.5" customHeight="1">
      <c r="E30" s="28" t="s">
        <v>268</v>
      </c>
    </row>
    <row r="31" spans="2:10" ht="19.5" customHeight="1">
      <c r="E31" s="28" t="s">
        <v>23</v>
      </c>
    </row>
    <row r="32" spans="2:10" ht="19.5" customHeight="1">
      <c r="F32" s="32" t="s">
        <v>272</v>
      </c>
      <c r="G32" s="28" t="s">
        <v>269</v>
      </c>
      <c r="I32" s="36" t="s">
        <v>24</v>
      </c>
      <c r="J32" s="28" t="s">
        <v>25</v>
      </c>
    </row>
    <row r="33" spans="2:21" ht="19.5" customHeight="1">
      <c r="F33" s="32" t="s">
        <v>26</v>
      </c>
      <c r="G33" s="28" t="s">
        <v>270</v>
      </c>
      <c r="I33" s="36" t="s">
        <v>24</v>
      </c>
      <c r="J33" s="28" t="s">
        <v>27</v>
      </c>
    </row>
    <row r="34" spans="2:21" ht="19.5" customHeight="1">
      <c r="F34" s="32" t="s">
        <v>28</v>
      </c>
      <c r="G34" s="28" t="s">
        <v>271</v>
      </c>
      <c r="I34" s="36" t="s">
        <v>24</v>
      </c>
      <c r="J34" s="28" t="s">
        <v>29</v>
      </c>
      <c r="M34" s="28" t="s">
        <v>30</v>
      </c>
    </row>
    <row r="35" spans="2:21" ht="19.5" customHeight="1">
      <c r="E35" s="28" t="s">
        <v>31</v>
      </c>
    </row>
    <row r="36" spans="2:21">
      <c r="E36" s="37" t="s">
        <v>32</v>
      </c>
    </row>
    <row r="37" spans="2:21">
      <c r="E37" s="37"/>
    </row>
    <row r="38" spans="2:21" ht="19.5" customHeight="1">
      <c r="D38" s="32" t="s">
        <v>33</v>
      </c>
      <c r="E38" s="28" t="s">
        <v>34</v>
      </c>
    </row>
    <row r="39" spans="2:21" ht="19.5" customHeight="1">
      <c r="K39" s="215" t="s">
        <v>35</v>
      </c>
      <c r="L39" s="215"/>
      <c r="M39" s="177" t="s">
        <v>36</v>
      </c>
      <c r="N39" s="177" t="s">
        <v>37</v>
      </c>
      <c r="O39" s="178" t="s">
        <v>38</v>
      </c>
      <c r="P39" s="208" t="s">
        <v>240</v>
      </c>
      <c r="Q39" s="209"/>
      <c r="R39" s="179" t="s">
        <v>39</v>
      </c>
      <c r="S39" s="38"/>
      <c r="T39" s="39"/>
      <c r="U39" s="39"/>
    </row>
    <row r="40" spans="2:21" ht="19.5" customHeight="1">
      <c r="K40" s="215"/>
      <c r="L40" s="215"/>
      <c r="M40" s="177" t="s">
        <v>40</v>
      </c>
      <c r="N40" s="177" t="s">
        <v>41</v>
      </c>
      <c r="O40" s="178" t="s">
        <v>42</v>
      </c>
      <c r="P40" s="208" t="s">
        <v>43</v>
      </c>
      <c r="Q40" s="209"/>
      <c r="R40" s="179" t="s">
        <v>44</v>
      </c>
      <c r="S40" s="38"/>
      <c r="T40" s="39"/>
      <c r="U40" s="39"/>
    </row>
    <row r="41" spans="2:21" ht="19.5" customHeight="1" thickBot="1">
      <c r="E41" s="205" t="s">
        <v>243</v>
      </c>
      <c r="F41" s="205"/>
      <c r="G41" s="174" t="s">
        <v>274</v>
      </c>
      <c r="H41" s="175" t="s">
        <v>45</v>
      </c>
      <c r="I41" s="174" t="s">
        <v>46</v>
      </c>
      <c r="J41" s="176" t="s">
        <v>47</v>
      </c>
      <c r="K41" s="177" t="s">
        <v>48</v>
      </c>
      <c r="L41" s="177" t="s">
        <v>49</v>
      </c>
      <c r="M41" s="177" t="s">
        <v>48</v>
      </c>
      <c r="N41" s="177" t="s">
        <v>50</v>
      </c>
      <c r="O41" s="178" t="s">
        <v>51</v>
      </c>
      <c r="P41" s="206" t="s">
        <v>222</v>
      </c>
      <c r="Q41" s="207"/>
      <c r="R41" s="180" t="s">
        <v>52</v>
      </c>
    </row>
    <row r="42" spans="2:21" ht="19.5" customHeight="1" thickTop="1">
      <c r="E42" s="203" t="s">
        <v>269</v>
      </c>
      <c r="F42" s="204"/>
      <c r="G42" s="181"/>
      <c r="H42" s="181"/>
      <c r="I42" s="182"/>
      <c r="J42" s="181"/>
      <c r="K42" s="181">
        <v>1</v>
      </c>
      <c r="L42" s="181" t="s">
        <v>53</v>
      </c>
      <c r="M42" s="183">
        <v>6</v>
      </c>
      <c r="N42" s="184">
        <v>1</v>
      </c>
      <c r="O42" s="185"/>
      <c r="P42" s="186"/>
      <c r="Q42" s="187"/>
      <c r="R42" s="181">
        <v>1</v>
      </c>
    </row>
    <row r="43" spans="2:21" ht="19.5" customHeight="1">
      <c r="E43" s="203" t="s">
        <v>271</v>
      </c>
      <c r="F43" s="204"/>
      <c r="G43" s="181"/>
      <c r="H43" s="181"/>
      <c r="I43" s="40"/>
      <c r="J43" s="181"/>
      <c r="K43" s="181">
        <v>1</v>
      </c>
      <c r="L43" s="181" t="s">
        <v>53</v>
      </c>
      <c r="M43" s="183">
        <v>6</v>
      </c>
      <c r="N43" s="188">
        <v>3</v>
      </c>
      <c r="O43" s="185"/>
      <c r="P43" s="183"/>
      <c r="Q43" s="189"/>
      <c r="R43" s="181">
        <v>1</v>
      </c>
    </row>
    <row r="44" spans="2:21" ht="19.5" customHeight="1" thickBot="1">
      <c r="E44" s="203" t="s">
        <v>270</v>
      </c>
      <c r="F44" s="204"/>
      <c r="G44" s="181"/>
      <c r="H44" s="181"/>
      <c r="I44" s="182"/>
      <c r="J44" s="181"/>
      <c r="K44" s="181">
        <v>5</v>
      </c>
      <c r="L44" s="181" t="s">
        <v>53</v>
      </c>
      <c r="M44" s="183">
        <v>6</v>
      </c>
      <c r="N44" s="190">
        <v>2</v>
      </c>
      <c r="O44" s="185"/>
      <c r="P44" s="183"/>
      <c r="Q44" s="189"/>
      <c r="R44" s="181">
        <v>1</v>
      </c>
    </row>
    <row r="45" spans="2:21" ht="19.5" customHeight="1" thickTop="1" thickBot="1">
      <c r="E45" s="203" t="s">
        <v>273</v>
      </c>
      <c r="F45" s="204"/>
      <c r="G45" s="181"/>
      <c r="H45" s="181"/>
      <c r="I45" s="182"/>
      <c r="J45" s="181"/>
      <c r="K45" s="181">
        <v>4</v>
      </c>
      <c r="L45" s="181"/>
      <c r="M45" s="183">
        <v>10</v>
      </c>
      <c r="N45" s="190">
        <v>1</v>
      </c>
      <c r="O45" s="185"/>
      <c r="P45" s="183"/>
      <c r="Q45" s="189"/>
      <c r="R45" s="181">
        <v>2</v>
      </c>
    </row>
    <row r="46" spans="2:21" ht="19.5" customHeight="1" thickTop="1">
      <c r="D46" s="41"/>
      <c r="E46" s="42"/>
      <c r="F46" s="41"/>
      <c r="G46" s="41"/>
      <c r="H46" s="41"/>
      <c r="I46" s="41"/>
      <c r="J46" s="43"/>
      <c r="K46" s="41"/>
      <c r="L46" s="41"/>
    </row>
    <row r="47" spans="2:21" ht="19.5" customHeight="1">
      <c r="B47" s="173" t="s">
        <v>54</v>
      </c>
    </row>
    <row r="48" spans="2:21" ht="19.5" customHeight="1">
      <c r="B48" s="32" t="s">
        <v>33</v>
      </c>
      <c r="C48" s="28" t="s">
        <v>275</v>
      </c>
    </row>
    <row r="49" spans="1:23" ht="19.5" customHeight="1">
      <c r="C49" s="28" t="s">
        <v>55</v>
      </c>
    </row>
    <row r="50" spans="1:23" ht="19.5" customHeight="1">
      <c r="C50" s="28" t="s">
        <v>56</v>
      </c>
    </row>
    <row r="51" spans="1:23" ht="20.25" thickBot="1"/>
    <row r="52" spans="1:23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</row>
    <row r="53" spans="1:23" ht="19.5" customHeight="1">
      <c r="B53" s="192" t="s">
        <v>276</v>
      </c>
      <c r="D53" s="45"/>
      <c r="E53" s="45"/>
      <c r="F53" s="44"/>
      <c r="G53" s="44"/>
      <c r="H53" s="46"/>
      <c r="I53" s="46"/>
      <c r="J53" s="46"/>
      <c r="K53" s="46"/>
      <c r="L53" s="46"/>
    </row>
    <row r="54" spans="1:23" ht="19.5" customHeight="1">
      <c r="B54" s="47"/>
      <c r="D54" s="47"/>
      <c r="E54" s="47"/>
      <c r="F54" s="44"/>
      <c r="G54" s="44"/>
      <c r="H54" s="46"/>
      <c r="I54" s="46"/>
      <c r="J54" s="46"/>
      <c r="K54" s="46"/>
      <c r="L54" s="46"/>
    </row>
    <row r="55" spans="1:23" ht="19.5" customHeight="1" thickBot="1">
      <c r="A55" s="46"/>
      <c r="B55" s="46" t="s">
        <v>57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23" ht="19.5" customHeight="1" thickBot="1">
      <c r="A56" s="46"/>
      <c r="B56" s="46"/>
      <c r="C56" s="48"/>
      <c r="D56" s="49" t="s">
        <v>58</v>
      </c>
      <c r="E56" s="49"/>
      <c r="F56" s="46"/>
      <c r="G56" s="46"/>
      <c r="H56" s="46"/>
      <c r="I56" s="46"/>
      <c r="J56" s="46"/>
      <c r="K56" s="46"/>
      <c r="L56" s="46"/>
    </row>
    <row r="57" spans="1:23" ht="19.5" customHeight="1" thickBot="1">
      <c r="A57" s="46"/>
      <c r="B57" s="46" t="s">
        <v>59</v>
      </c>
      <c r="C57" s="49"/>
      <c r="D57" s="49"/>
      <c r="E57" s="49"/>
      <c r="F57" s="46"/>
      <c r="G57" s="46"/>
      <c r="H57" s="46"/>
      <c r="I57" s="46"/>
      <c r="J57" s="46"/>
      <c r="K57" s="46"/>
      <c r="L57" s="46"/>
    </row>
    <row r="58" spans="1:23" ht="19.5" customHeight="1" thickBot="1">
      <c r="A58" s="46"/>
      <c r="B58" s="46"/>
      <c r="C58" s="50"/>
      <c r="D58" s="49" t="s">
        <v>60</v>
      </c>
      <c r="E58" s="49"/>
      <c r="F58" s="46"/>
      <c r="G58" s="46"/>
      <c r="H58" s="46"/>
      <c r="I58" s="46"/>
      <c r="J58" s="46"/>
      <c r="K58" s="46"/>
      <c r="L58" s="46"/>
    </row>
    <row r="59" spans="1:23" ht="19.5" customHeight="1">
      <c r="A59" s="46"/>
      <c r="B59" s="46"/>
      <c r="C59" s="49"/>
      <c r="D59" s="51" t="s">
        <v>61</v>
      </c>
      <c r="E59" s="51"/>
      <c r="F59" s="46"/>
      <c r="G59" s="46"/>
      <c r="H59" s="46"/>
      <c r="I59" s="46"/>
      <c r="J59" s="46"/>
      <c r="K59" s="46"/>
      <c r="L59" s="46"/>
    </row>
    <row r="60" spans="1:23" ht="19.5" customHeight="1">
      <c r="A60" s="46"/>
      <c r="B60" s="46"/>
      <c r="C60" s="49" t="s">
        <v>62</v>
      </c>
      <c r="D60" s="46"/>
      <c r="E60" s="46"/>
      <c r="F60" s="46"/>
      <c r="G60" s="46"/>
      <c r="H60" s="46"/>
      <c r="I60" s="46"/>
      <c r="J60" s="46"/>
      <c r="K60" s="46"/>
      <c r="L60" s="46"/>
    </row>
    <row r="61" spans="1:23" ht="19.5" customHeight="1">
      <c r="A61" s="46"/>
      <c r="B61" s="46"/>
      <c r="C61" s="49"/>
      <c r="D61" s="46"/>
      <c r="E61" s="46"/>
      <c r="F61" s="46"/>
      <c r="G61" s="46"/>
      <c r="H61" s="46"/>
      <c r="I61" s="46"/>
      <c r="J61" s="46"/>
      <c r="K61" s="46"/>
      <c r="L61" s="46"/>
    </row>
    <row r="62" spans="1:23" ht="19.5" customHeight="1">
      <c r="A62" s="46"/>
      <c r="B62" s="46" t="s">
        <v>63</v>
      </c>
      <c r="C62" s="49"/>
      <c r="D62" s="46"/>
      <c r="E62" s="46"/>
      <c r="F62" s="46"/>
      <c r="G62" s="46"/>
      <c r="H62" s="46"/>
      <c r="I62" s="46"/>
      <c r="J62" s="46"/>
      <c r="K62" s="46"/>
      <c r="L62" s="46"/>
    </row>
    <row r="63" spans="1:23" ht="19.5" customHeight="1">
      <c r="A63" s="46"/>
      <c r="B63" s="46"/>
      <c r="C63" s="49" t="s">
        <v>82</v>
      </c>
      <c r="D63" s="46"/>
      <c r="E63" s="46"/>
      <c r="F63" s="46"/>
      <c r="G63" s="46"/>
      <c r="H63" s="46"/>
      <c r="I63" s="46"/>
      <c r="J63" s="46"/>
      <c r="K63" s="46"/>
      <c r="L63" s="46"/>
    </row>
    <row r="64" spans="1:23" ht="19.5" customHeight="1">
      <c r="A64" s="46"/>
      <c r="B64" s="46"/>
      <c r="C64" s="49" t="s">
        <v>83</v>
      </c>
      <c r="D64" s="46"/>
      <c r="E64" s="46"/>
      <c r="F64" s="46"/>
      <c r="G64" s="46"/>
      <c r="H64" s="46"/>
      <c r="I64" s="46"/>
      <c r="J64" s="46"/>
      <c r="K64" s="46"/>
      <c r="L64" s="46"/>
    </row>
    <row r="65" spans="1:20" ht="19.5" customHeight="1">
      <c r="A65" s="46"/>
      <c r="B65" s="46"/>
      <c r="C65" s="49" t="s">
        <v>288</v>
      </c>
      <c r="D65" s="46"/>
      <c r="E65" s="46"/>
      <c r="F65" s="46"/>
      <c r="G65" s="46"/>
      <c r="H65" s="46"/>
      <c r="I65" s="46"/>
      <c r="J65" s="46"/>
      <c r="K65" s="46"/>
      <c r="L65" s="46"/>
    </row>
    <row r="66" spans="1:20" ht="19.5" customHeight="1">
      <c r="A66" s="46"/>
      <c r="B66" s="46"/>
      <c r="C66" s="49" t="s">
        <v>293</v>
      </c>
      <c r="D66" s="46"/>
      <c r="E66" s="46"/>
      <c r="F66" s="46"/>
      <c r="G66" s="46"/>
      <c r="H66" s="46"/>
      <c r="I66" s="46"/>
      <c r="J66" s="46"/>
      <c r="K66" s="46"/>
      <c r="L66" s="46"/>
    </row>
    <row r="67" spans="1:20" ht="19.5" customHeight="1">
      <c r="A67" s="46"/>
      <c r="B67" s="46"/>
      <c r="C67" s="49" t="s">
        <v>290</v>
      </c>
      <c r="D67" s="46"/>
      <c r="E67" s="46"/>
      <c r="F67" s="46"/>
      <c r="G67" s="46"/>
      <c r="H67" s="46"/>
      <c r="I67" s="46"/>
      <c r="J67" s="46"/>
      <c r="K67" s="46"/>
      <c r="L67" s="46"/>
    </row>
    <row r="68" spans="1:20" ht="19.5" customHeight="1">
      <c r="A68" s="46"/>
      <c r="B68" s="46"/>
      <c r="D68" s="46"/>
      <c r="E68" s="46"/>
      <c r="F68" s="46"/>
      <c r="G68" s="46"/>
      <c r="H68" s="46"/>
      <c r="I68" s="46"/>
      <c r="J68" s="46"/>
      <c r="K68" s="46"/>
      <c r="L68" s="46"/>
    </row>
    <row r="69" spans="1:20" ht="19.5" customHeight="1">
      <c r="A69" s="46"/>
      <c r="B69" s="46"/>
      <c r="D69" s="46"/>
      <c r="E69" s="46"/>
      <c r="J69" s="46"/>
      <c r="P69" s="216" t="s">
        <v>35</v>
      </c>
      <c r="Q69" s="217"/>
      <c r="R69" s="52" t="s">
        <v>36</v>
      </c>
      <c r="S69" s="53" t="s">
        <v>37</v>
      </c>
      <c r="T69" s="54" t="s">
        <v>38</v>
      </c>
    </row>
    <row r="70" spans="1:20" ht="19.5" customHeight="1">
      <c r="A70" s="46"/>
      <c r="B70" s="46"/>
      <c r="C70" s="44" t="s">
        <v>289</v>
      </c>
      <c r="D70" s="46"/>
      <c r="J70" s="46"/>
      <c r="P70" s="216"/>
      <c r="Q70" s="217"/>
      <c r="R70" s="52" t="s">
        <v>40</v>
      </c>
      <c r="S70" s="55" t="s">
        <v>41</v>
      </c>
      <c r="T70" s="56" t="s">
        <v>64</v>
      </c>
    </row>
    <row r="71" spans="1:20" ht="19.5" customHeight="1" thickBot="1">
      <c r="A71" s="46"/>
      <c r="B71" s="46"/>
      <c r="C71" s="49" t="s">
        <v>65</v>
      </c>
      <c r="D71" s="49" t="s">
        <v>66</v>
      </c>
      <c r="I71" s="49" t="s">
        <v>67</v>
      </c>
      <c r="P71" s="57" t="s">
        <v>48</v>
      </c>
      <c r="Q71" s="58" t="s">
        <v>49</v>
      </c>
      <c r="R71" s="59" t="s">
        <v>48</v>
      </c>
      <c r="S71" s="60" t="s">
        <v>50</v>
      </c>
      <c r="T71" s="61" t="s">
        <v>51</v>
      </c>
    </row>
    <row r="72" spans="1:20" ht="19.5" customHeight="1" thickBot="1">
      <c r="A72" s="46"/>
      <c r="B72" s="46"/>
      <c r="C72" s="49" t="s">
        <v>277</v>
      </c>
      <c r="D72" s="49" t="s">
        <v>68</v>
      </c>
      <c r="I72" s="49" t="s">
        <v>69</v>
      </c>
      <c r="P72" s="62">
        <v>3</v>
      </c>
      <c r="Q72" s="62" t="s">
        <v>53</v>
      </c>
      <c r="R72" s="62">
        <v>13</v>
      </c>
      <c r="S72" s="62">
        <v>1</v>
      </c>
      <c r="T72" s="62">
        <v>1</v>
      </c>
    </row>
    <row r="73" spans="1:20" ht="19.5" customHeight="1" thickBot="1">
      <c r="A73" s="46"/>
      <c r="B73" s="46"/>
      <c r="C73" s="49" t="s">
        <v>278</v>
      </c>
      <c r="D73" s="49" t="s">
        <v>68</v>
      </c>
      <c r="I73" s="49" t="s">
        <v>70</v>
      </c>
      <c r="P73" s="62">
        <v>3</v>
      </c>
      <c r="Q73" s="62" t="s">
        <v>53</v>
      </c>
      <c r="R73" s="62">
        <v>13</v>
      </c>
      <c r="S73" s="62">
        <v>1</v>
      </c>
      <c r="T73" s="62">
        <v>2</v>
      </c>
    </row>
    <row r="74" spans="1:20" ht="19.5" customHeight="1" thickBot="1">
      <c r="A74" s="46"/>
      <c r="B74" s="46"/>
      <c r="C74" s="49" t="s">
        <v>279</v>
      </c>
      <c r="D74" s="49" t="s">
        <v>68</v>
      </c>
      <c r="I74" s="49" t="s">
        <v>71</v>
      </c>
      <c r="P74" s="62">
        <v>3</v>
      </c>
      <c r="Q74" s="62" t="s">
        <v>53</v>
      </c>
      <c r="R74" s="62">
        <v>12</v>
      </c>
      <c r="S74" s="62">
        <v>1</v>
      </c>
      <c r="T74" s="62">
        <v>1</v>
      </c>
    </row>
    <row r="75" spans="1:20" ht="19.5" customHeight="1" thickBot="1">
      <c r="A75" s="46"/>
      <c r="B75" s="46"/>
      <c r="C75" s="49" t="s">
        <v>280</v>
      </c>
      <c r="D75" s="49" t="s">
        <v>68</v>
      </c>
      <c r="I75" s="49" t="s">
        <v>72</v>
      </c>
      <c r="P75" s="62">
        <v>3</v>
      </c>
      <c r="Q75" s="62" t="s">
        <v>53</v>
      </c>
      <c r="R75" s="62">
        <v>12</v>
      </c>
      <c r="S75" s="62">
        <v>2</v>
      </c>
      <c r="T75" s="62">
        <v>1</v>
      </c>
    </row>
    <row r="76" spans="1:20" ht="19.5" customHeight="1" thickBot="1">
      <c r="A76" s="46"/>
      <c r="B76" s="46"/>
      <c r="C76" s="49" t="s">
        <v>281</v>
      </c>
      <c r="D76" s="49" t="s">
        <v>68</v>
      </c>
      <c r="I76" s="49" t="s">
        <v>73</v>
      </c>
      <c r="P76" s="62">
        <v>3</v>
      </c>
      <c r="Q76" s="62" t="s">
        <v>53</v>
      </c>
      <c r="R76" s="62">
        <v>7</v>
      </c>
      <c r="S76" s="62">
        <v>1</v>
      </c>
      <c r="T76" s="62"/>
    </row>
    <row r="77" spans="1:20" ht="19.5" customHeight="1" thickBot="1">
      <c r="A77" s="46"/>
      <c r="B77" s="46"/>
      <c r="C77" s="49" t="s">
        <v>282</v>
      </c>
      <c r="D77" s="49" t="s">
        <v>74</v>
      </c>
      <c r="I77" s="49" t="s">
        <v>75</v>
      </c>
      <c r="P77" s="62">
        <v>3</v>
      </c>
      <c r="Q77" s="62" t="s">
        <v>76</v>
      </c>
      <c r="R77" s="62">
        <v>13</v>
      </c>
      <c r="S77" s="62">
        <v>2</v>
      </c>
      <c r="T77" s="62">
        <v>1</v>
      </c>
    </row>
    <row r="78" spans="1:20" ht="19.5" customHeight="1" thickBot="1">
      <c r="A78" s="46"/>
      <c r="B78" s="46"/>
      <c r="C78" s="49" t="s">
        <v>283</v>
      </c>
      <c r="D78" s="49" t="s">
        <v>74</v>
      </c>
      <c r="I78" s="49" t="s">
        <v>77</v>
      </c>
      <c r="P78" s="62">
        <v>3</v>
      </c>
      <c r="Q78" s="62" t="s">
        <v>76</v>
      </c>
      <c r="R78" s="62">
        <v>13</v>
      </c>
      <c r="S78" s="62">
        <v>2</v>
      </c>
      <c r="T78" s="62">
        <v>2</v>
      </c>
    </row>
    <row r="79" spans="1:20" ht="19.5" customHeight="1" thickBot="1">
      <c r="A79" s="46"/>
      <c r="B79" s="46"/>
      <c r="C79" s="49" t="s">
        <v>284</v>
      </c>
      <c r="D79" s="49" t="s">
        <v>74</v>
      </c>
      <c r="I79" s="49" t="s">
        <v>78</v>
      </c>
      <c r="P79" s="62">
        <v>3</v>
      </c>
      <c r="Q79" s="62" t="s">
        <v>76</v>
      </c>
      <c r="R79" s="62">
        <v>12</v>
      </c>
      <c r="S79" s="62">
        <v>1</v>
      </c>
      <c r="T79" s="62">
        <v>2</v>
      </c>
    </row>
    <row r="80" spans="1:20" ht="19.5" customHeight="1" thickBot="1">
      <c r="A80" s="46"/>
      <c r="B80" s="46"/>
      <c r="C80" s="49" t="s">
        <v>285</v>
      </c>
      <c r="D80" s="49" t="s">
        <v>74</v>
      </c>
      <c r="I80" s="49" t="s">
        <v>79</v>
      </c>
      <c r="P80" s="62">
        <v>3</v>
      </c>
      <c r="Q80" s="62" t="s">
        <v>76</v>
      </c>
      <c r="R80" s="62">
        <v>12</v>
      </c>
      <c r="S80" s="62">
        <v>2</v>
      </c>
      <c r="T80" s="62">
        <v>2</v>
      </c>
    </row>
    <row r="81" spans="1:23" ht="19.5" customHeight="1" thickBot="1">
      <c r="A81" s="46"/>
      <c r="B81" s="46"/>
      <c r="C81" s="49" t="s">
        <v>286</v>
      </c>
      <c r="D81" s="49" t="s">
        <v>74</v>
      </c>
      <c r="I81" s="49" t="s">
        <v>80</v>
      </c>
      <c r="P81" s="62">
        <v>3</v>
      </c>
      <c r="Q81" s="62" t="s">
        <v>76</v>
      </c>
      <c r="R81" s="62">
        <v>18</v>
      </c>
      <c r="S81" s="62">
        <v>1</v>
      </c>
      <c r="T81" s="62">
        <v>1</v>
      </c>
    </row>
    <row r="82" spans="1:23" ht="19.5" customHeight="1" thickBot="1">
      <c r="A82" s="46"/>
      <c r="B82" s="46"/>
      <c r="C82" s="49" t="s">
        <v>287</v>
      </c>
      <c r="D82" s="49" t="s">
        <v>81</v>
      </c>
      <c r="I82" s="49" t="s">
        <v>80</v>
      </c>
      <c r="P82" s="62"/>
      <c r="Q82" s="62"/>
      <c r="R82" s="62">
        <v>18</v>
      </c>
      <c r="S82" s="62">
        <v>1</v>
      </c>
      <c r="T82" s="62">
        <v>2</v>
      </c>
    </row>
    <row r="83" spans="1:23" ht="19.5" customHeight="1">
      <c r="A83" s="46"/>
      <c r="B83" s="46"/>
      <c r="C83" s="49"/>
      <c r="D83" s="49"/>
      <c r="I83" s="49"/>
      <c r="P83" s="63"/>
      <c r="Q83" s="63"/>
      <c r="R83" s="63"/>
      <c r="S83" s="63"/>
      <c r="T83" s="63"/>
    </row>
    <row r="84" spans="1:23" ht="19.5" customHeight="1">
      <c r="A84" s="46"/>
      <c r="D84" s="64"/>
      <c r="E84" s="64"/>
      <c r="F84" s="64"/>
      <c r="G84" s="64"/>
      <c r="H84" s="64"/>
      <c r="I84" s="64"/>
      <c r="J84" s="46"/>
      <c r="K84" s="46"/>
      <c r="L84" s="46"/>
    </row>
    <row r="85" spans="1:23" ht="19.5" customHeight="1">
      <c r="A85" s="46"/>
      <c r="C85" s="64"/>
      <c r="D85" s="64"/>
      <c r="E85" s="64"/>
      <c r="F85" s="64"/>
      <c r="G85" s="64"/>
      <c r="H85" s="64"/>
      <c r="I85" s="64"/>
      <c r="J85" s="46"/>
      <c r="K85" s="46"/>
      <c r="L85" s="46"/>
    </row>
    <row r="86" spans="1:23" ht="19.5" customHeight="1">
      <c r="A86" s="46"/>
      <c r="B86" s="64"/>
      <c r="C86" s="221" t="s">
        <v>84</v>
      </c>
      <c r="D86" s="221"/>
      <c r="E86" s="221"/>
      <c r="F86" s="221"/>
      <c r="G86" s="221"/>
      <c r="H86" s="221"/>
      <c r="I86" s="221"/>
      <c r="J86" s="221"/>
      <c r="K86" s="46"/>
      <c r="L86" s="46"/>
    </row>
    <row r="87" spans="1:23" ht="35.25" customHeight="1">
      <c r="A87" s="46"/>
      <c r="C87" s="65"/>
      <c r="D87" s="194" t="s">
        <v>291</v>
      </c>
      <c r="E87" s="222" t="s">
        <v>85</v>
      </c>
      <c r="F87" s="223"/>
      <c r="G87" s="223"/>
      <c r="H87" s="223"/>
      <c r="I87" s="224"/>
      <c r="J87" s="66" t="s">
        <v>86</v>
      </c>
      <c r="K87" s="198" t="s">
        <v>294</v>
      </c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</row>
    <row r="88" spans="1:23" ht="19.5" customHeight="1">
      <c r="A88" s="46"/>
      <c r="C88" s="218" t="s">
        <v>87</v>
      </c>
      <c r="D88" s="67">
        <v>1</v>
      </c>
      <c r="E88" s="200" t="s">
        <v>88</v>
      </c>
      <c r="F88" s="201"/>
      <c r="G88" s="201"/>
      <c r="H88" s="201"/>
      <c r="I88" s="202"/>
      <c r="J88" s="67" t="s">
        <v>89</v>
      </c>
      <c r="L88" s="46"/>
    </row>
    <row r="89" spans="1:23" ht="19.5" customHeight="1">
      <c r="A89" s="46"/>
      <c r="C89" s="218"/>
      <c r="D89" s="67">
        <v>2</v>
      </c>
      <c r="E89" s="200" t="s">
        <v>90</v>
      </c>
      <c r="F89" s="201"/>
      <c r="G89" s="201"/>
      <c r="H89" s="201"/>
      <c r="I89" s="202"/>
      <c r="J89" s="67" t="s">
        <v>91</v>
      </c>
      <c r="L89" s="46"/>
    </row>
    <row r="90" spans="1:23" ht="19.5" customHeight="1">
      <c r="A90" s="46"/>
      <c r="C90" s="218"/>
      <c r="D90" s="67">
        <v>3</v>
      </c>
      <c r="E90" s="200" t="s">
        <v>92</v>
      </c>
      <c r="F90" s="201"/>
      <c r="G90" s="201"/>
      <c r="H90" s="201"/>
      <c r="I90" s="202"/>
      <c r="J90" s="67" t="s">
        <v>93</v>
      </c>
      <c r="L90" s="46"/>
    </row>
    <row r="91" spans="1:23" ht="19.5" customHeight="1">
      <c r="A91" s="46"/>
      <c r="C91" s="218"/>
      <c r="D91" s="67">
        <v>4</v>
      </c>
      <c r="E91" s="200" t="s">
        <v>94</v>
      </c>
      <c r="F91" s="201"/>
      <c r="G91" s="201"/>
      <c r="H91" s="201"/>
      <c r="I91" s="202"/>
      <c r="J91" s="67" t="s">
        <v>95</v>
      </c>
      <c r="L91" s="46"/>
    </row>
    <row r="92" spans="1:23" ht="19.5" customHeight="1">
      <c r="A92" s="46"/>
      <c r="C92" s="218"/>
      <c r="D92" s="68">
        <v>5</v>
      </c>
      <c r="E92" s="200" t="s">
        <v>96</v>
      </c>
      <c r="F92" s="201"/>
      <c r="G92" s="201"/>
      <c r="H92" s="201"/>
      <c r="I92" s="202"/>
      <c r="J92" s="68" t="s">
        <v>97</v>
      </c>
      <c r="L92" s="46"/>
    </row>
    <row r="93" spans="1:23" ht="19.5" customHeight="1">
      <c r="A93" s="46"/>
      <c r="C93" s="219" t="s">
        <v>98</v>
      </c>
      <c r="D93" s="67">
        <v>6</v>
      </c>
      <c r="E93" s="200" t="s">
        <v>99</v>
      </c>
      <c r="F93" s="201"/>
      <c r="G93" s="201"/>
      <c r="H93" s="201"/>
      <c r="I93" s="202"/>
      <c r="J93" s="67" t="s">
        <v>100</v>
      </c>
      <c r="L93" s="46"/>
    </row>
    <row r="94" spans="1:23" ht="19.5" customHeight="1">
      <c r="A94" s="46"/>
      <c r="C94" s="220"/>
      <c r="D94" s="67">
        <v>7</v>
      </c>
      <c r="E94" s="200" t="s">
        <v>101</v>
      </c>
      <c r="F94" s="201"/>
      <c r="G94" s="201"/>
      <c r="H94" s="201"/>
      <c r="I94" s="202"/>
      <c r="J94" s="67" t="s">
        <v>102</v>
      </c>
      <c r="L94" s="46"/>
    </row>
    <row r="95" spans="1:23" ht="19.5" customHeight="1">
      <c r="A95" s="46"/>
      <c r="C95" s="220"/>
      <c r="D95" s="67">
        <v>8</v>
      </c>
      <c r="E95" s="200" t="s">
        <v>103</v>
      </c>
      <c r="F95" s="201"/>
      <c r="G95" s="201"/>
      <c r="H95" s="201"/>
      <c r="I95" s="202"/>
      <c r="J95" s="67" t="s">
        <v>104</v>
      </c>
      <c r="L95" s="46"/>
    </row>
    <row r="96" spans="1:23" ht="19.5" customHeight="1">
      <c r="A96" s="46"/>
      <c r="C96" s="220"/>
      <c r="D96" s="67">
        <v>9</v>
      </c>
      <c r="E96" s="200" t="s">
        <v>105</v>
      </c>
      <c r="F96" s="201"/>
      <c r="G96" s="201"/>
      <c r="H96" s="201"/>
      <c r="I96" s="202"/>
      <c r="J96" s="67" t="s">
        <v>106</v>
      </c>
      <c r="L96" s="46"/>
    </row>
    <row r="97" spans="1:12" ht="19.5" customHeight="1">
      <c r="A97" s="46"/>
      <c r="C97" s="220"/>
      <c r="D97" s="67">
        <v>10</v>
      </c>
      <c r="E97" s="200" t="s">
        <v>107</v>
      </c>
      <c r="F97" s="201"/>
      <c r="G97" s="201"/>
      <c r="H97" s="201"/>
      <c r="I97" s="202"/>
      <c r="J97" s="67" t="s">
        <v>108</v>
      </c>
      <c r="L97" s="46"/>
    </row>
    <row r="98" spans="1:12" ht="19.5" customHeight="1">
      <c r="A98" s="46"/>
      <c r="C98" s="220"/>
      <c r="D98" s="67">
        <v>11</v>
      </c>
      <c r="E98" s="200" t="s">
        <v>109</v>
      </c>
      <c r="F98" s="201"/>
      <c r="G98" s="201"/>
      <c r="H98" s="201"/>
      <c r="I98" s="202"/>
      <c r="J98" s="67" t="s">
        <v>110</v>
      </c>
      <c r="L98" s="46"/>
    </row>
    <row r="99" spans="1:12" ht="19.5" customHeight="1">
      <c r="A99" s="46"/>
      <c r="C99" s="220"/>
      <c r="D99" s="67">
        <v>12</v>
      </c>
      <c r="E99" s="200" t="s">
        <v>111</v>
      </c>
      <c r="F99" s="201"/>
      <c r="G99" s="201"/>
      <c r="H99" s="201"/>
      <c r="I99" s="202"/>
      <c r="J99" s="67" t="s">
        <v>112</v>
      </c>
      <c r="L99" s="46"/>
    </row>
    <row r="100" spans="1:12" ht="19.5" customHeight="1">
      <c r="A100" s="46"/>
      <c r="C100" s="220"/>
      <c r="D100" s="67">
        <v>13</v>
      </c>
      <c r="E100" s="200" t="s">
        <v>113</v>
      </c>
      <c r="F100" s="201"/>
      <c r="G100" s="201"/>
      <c r="H100" s="201"/>
      <c r="I100" s="202"/>
      <c r="J100" s="67" t="s">
        <v>114</v>
      </c>
      <c r="L100" s="46"/>
    </row>
    <row r="101" spans="1:12" ht="19.5" customHeight="1">
      <c r="A101" s="46"/>
      <c r="C101" s="220"/>
      <c r="D101" s="67">
        <v>14</v>
      </c>
      <c r="E101" s="200" t="s">
        <v>115</v>
      </c>
      <c r="F101" s="201"/>
      <c r="G101" s="201"/>
      <c r="H101" s="201"/>
      <c r="I101" s="202"/>
      <c r="J101" s="67" t="s">
        <v>116</v>
      </c>
      <c r="L101" s="46"/>
    </row>
    <row r="102" spans="1:12" ht="19.5" customHeight="1">
      <c r="A102" s="46"/>
      <c r="C102" s="220"/>
      <c r="D102" s="67">
        <v>15</v>
      </c>
      <c r="E102" s="200" t="s">
        <v>117</v>
      </c>
      <c r="F102" s="201"/>
      <c r="G102" s="201"/>
      <c r="H102" s="201"/>
      <c r="I102" s="202"/>
      <c r="J102" s="67" t="s">
        <v>118</v>
      </c>
      <c r="L102" s="46"/>
    </row>
    <row r="103" spans="1:12" ht="19.5" customHeight="1">
      <c r="A103" s="46"/>
      <c r="C103" s="220"/>
      <c r="D103" s="67">
        <v>16</v>
      </c>
      <c r="E103" s="200" t="s">
        <v>119</v>
      </c>
      <c r="F103" s="201"/>
      <c r="G103" s="201"/>
      <c r="H103" s="201"/>
      <c r="I103" s="202"/>
      <c r="J103" s="67" t="s">
        <v>120</v>
      </c>
      <c r="L103" s="46"/>
    </row>
    <row r="104" spans="1:12" ht="19.5" customHeight="1">
      <c r="A104" s="46"/>
      <c r="C104" s="220"/>
      <c r="D104" s="67">
        <v>17</v>
      </c>
      <c r="E104" s="212" t="s">
        <v>121</v>
      </c>
      <c r="F104" s="213"/>
      <c r="G104" s="213"/>
      <c r="H104" s="213"/>
      <c r="I104" s="214"/>
      <c r="J104" s="67" t="s">
        <v>122</v>
      </c>
      <c r="K104" s="46" t="s">
        <v>292</v>
      </c>
      <c r="L104" s="46"/>
    </row>
    <row r="105" spans="1:12" ht="19.5" customHeight="1">
      <c r="A105" s="46"/>
      <c r="C105" s="220"/>
      <c r="D105" s="67">
        <v>18</v>
      </c>
      <c r="E105" s="200" t="s">
        <v>123</v>
      </c>
      <c r="F105" s="201"/>
      <c r="G105" s="201"/>
      <c r="H105" s="201"/>
      <c r="I105" s="202"/>
      <c r="J105" s="67" t="s">
        <v>124</v>
      </c>
      <c r="K105" s="46"/>
      <c r="L105" s="46"/>
    </row>
    <row r="106" spans="1:12" ht="19.5" customHeight="1">
      <c r="A106" s="46"/>
      <c r="C106" s="220"/>
      <c r="D106" s="67">
        <v>19</v>
      </c>
      <c r="E106" s="200" t="s">
        <v>125</v>
      </c>
      <c r="F106" s="201"/>
      <c r="G106" s="201"/>
      <c r="H106" s="201"/>
      <c r="I106" s="202"/>
      <c r="J106" s="67" t="s">
        <v>126</v>
      </c>
      <c r="K106" s="46"/>
      <c r="L106" s="46"/>
    </row>
    <row r="107" spans="1:12" ht="19.5" customHeight="1">
      <c r="A107" s="46"/>
      <c r="C107" s="220"/>
      <c r="D107" s="67">
        <v>20</v>
      </c>
      <c r="E107" s="200" t="s">
        <v>127</v>
      </c>
      <c r="F107" s="201"/>
      <c r="G107" s="201"/>
      <c r="H107" s="201"/>
      <c r="I107" s="202"/>
      <c r="J107" s="67" t="s">
        <v>128</v>
      </c>
      <c r="K107" s="46"/>
      <c r="L107" s="46"/>
    </row>
    <row r="108" spans="1:12" ht="19.5" customHeight="1">
      <c r="A108" s="46"/>
      <c r="C108" s="220"/>
      <c r="D108" s="67">
        <v>21</v>
      </c>
      <c r="E108" s="200" t="s">
        <v>129</v>
      </c>
      <c r="F108" s="201"/>
      <c r="G108" s="201"/>
      <c r="H108" s="201"/>
      <c r="I108" s="202"/>
      <c r="J108" s="67" t="s">
        <v>130</v>
      </c>
      <c r="K108" s="46"/>
      <c r="L108" s="46"/>
    </row>
    <row r="109" spans="1:12" ht="19.5" customHeight="1">
      <c r="A109" s="46"/>
      <c r="C109" s="220"/>
      <c r="D109" s="67">
        <v>22</v>
      </c>
      <c r="E109" s="200" t="s">
        <v>131</v>
      </c>
      <c r="F109" s="201"/>
      <c r="G109" s="201"/>
      <c r="H109" s="201"/>
      <c r="I109" s="202"/>
      <c r="J109" s="67" t="s">
        <v>132</v>
      </c>
      <c r="K109" s="46"/>
      <c r="L109" s="46"/>
    </row>
    <row r="110" spans="1:12" ht="19.5" customHeight="1">
      <c r="A110" s="46"/>
      <c r="C110" s="220"/>
      <c r="D110" s="67">
        <v>23</v>
      </c>
      <c r="E110" s="200" t="s">
        <v>133</v>
      </c>
      <c r="F110" s="201"/>
      <c r="G110" s="201"/>
      <c r="H110" s="201"/>
      <c r="I110" s="202"/>
      <c r="J110" s="67" t="s">
        <v>134</v>
      </c>
      <c r="K110" s="46"/>
      <c r="L110" s="46"/>
    </row>
    <row r="111" spans="1:12" ht="19.5" customHeight="1">
      <c r="A111" s="46"/>
      <c r="C111" s="220"/>
      <c r="D111" s="67">
        <v>24</v>
      </c>
      <c r="E111" s="200" t="s">
        <v>135</v>
      </c>
      <c r="F111" s="201"/>
      <c r="G111" s="201"/>
      <c r="H111" s="201"/>
      <c r="I111" s="202"/>
      <c r="J111" s="67" t="s">
        <v>136</v>
      </c>
      <c r="K111" s="46"/>
      <c r="L111" s="46"/>
    </row>
    <row r="112" spans="1:12" ht="19.5" customHeight="1">
      <c r="A112" s="46"/>
      <c r="C112" s="210" t="s">
        <v>137</v>
      </c>
      <c r="D112" s="67">
        <v>25</v>
      </c>
      <c r="E112" s="200" t="s">
        <v>138</v>
      </c>
      <c r="F112" s="201"/>
      <c r="G112" s="201"/>
      <c r="H112" s="201"/>
      <c r="I112" s="202"/>
      <c r="J112" s="67" t="s">
        <v>139</v>
      </c>
      <c r="L112" s="46"/>
    </row>
    <row r="113" spans="1:12" ht="19.5" customHeight="1">
      <c r="A113" s="46"/>
      <c r="C113" s="211"/>
      <c r="D113" s="67">
        <v>26</v>
      </c>
      <c r="E113" s="200" t="s">
        <v>140</v>
      </c>
      <c r="F113" s="201"/>
      <c r="G113" s="201"/>
      <c r="H113" s="201"/>
      <c r="I113" s="202"/>
      <c r="J113" s="67" t="s">
        <v>141</v>
      </c>
      <c r="L113" s="46"/>
    </row>
    <row r="114" spans="1:12" ht="19.5" customHeight="1"/>
    <row r="115" spans="1:12" ht="19.5" customHeight="1"/>
    <row r="116" spans="1:12" ht="19.5" customHeight="1"/>
    <row r="117" spans="1:12" ht="19.5" customHeight="1"/>
  </sheetData>
  <sheetProtection algorithmName="SHA-512" hashValue="GGjGwBz9tAtsQI7fDxvDt+3UfCc8vVMFnn4z+7ttEUfcRm/hTT3PTM6Xn+Z+8MC66PeT17v6yaoeMw0BI3tJ5A==" saltValue="WbxA9VSxFerQ+j+HncSNRw==" spinCount="100000" sheet="1" objects="1" scenarios="1"/>
  <mergeCells count="42">
    <mergeCell ref="P41:Q41"/>
    <mergeCell ref="P40:Q40"/>
    <mergeCell ref="P39:Q39"/>
    <mergeCell ref="C112:C113"/>
    <mergeCell ref="E104:I104"/>
    <mergeCell ref="K39:L40"/>
    <mergeCell ref="P69:Q70"/>
    <mergeCell ref="C88:C92"/>
    <mergeCell ref="C93:C111"/>
    <mergeCell ref="C86:J86"/>
    <mergeCell ref="E87:I87"/>
    <mergeCell ref="E113:I113"/>
    <mergeCell ref="E112:I112"/>
    <mergeCell ref="E109:I109"/>
    <mergeCell ref="E106:I106"/>
    <mergeCell ref="E105:I105"/>
    <mergeCell ref="E45:F45"/>
    <mergeCell ref="E44:F44"/>
    <mergeCell ref="E43:F43"/>
    <mergeCell ref="E42:F42"/>
    <mergeCell ref="E41:F41"/>
    <mergeCell ref="E95:I95"/>
    <mergeCell ref="E94:I94"/>
    <mergeCell ref="E93:I93"/>
    <mergeCell ref="E92:I92"/>
    <mergeCell ref="E101:I101"/>
    <mergeCell ref="E100:I100"/>
    <mergeCell ref="E99:I99"/>
    <mergeCell ref="E98:I98"/>
    <mergeCell ref="E97:I97"/>
    <mergeCell ref="E111:I111"/>
    <mergeCell ref="E110:I110"/>
    <mergeCell ref="E108:I108"/>
    <mergeCell ref="E107:I107"/>
    <mergeCell ref="E96:I96"/>
    <mergeCell ref="E103:I103"/>
    <mergeCell ref="E102:I102"/>
    <mergeCell ref="K87:W87"/>
    <mergeCell ref="E91:I91"/>
    <mergeCell ref="E90:I90"/>
    <mergeCell ref="E89:I89"/>
    <mergeCell ref="E88:I8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086F-EAD2-49EB-9FCE-32C815032E90}">
  <sheetPr>
    <tabColor rgb="FFFFC000"/>
    <pageSetUpPr fitToPage="1"/>
  </sheetPr>
  <dimension ref="A1:H44"/>
  <sheetViews>
    <sheetView zoomScaleNormal="100" zoomScaleSheetLayoutView="90" workbookViewId="0">
      <selection activeCell="F18" sqref="F18"/>
    </sheetView>
  </sheetViews>
  <sheetFormatPr defaultRowHeight="18.75"/>
  <cols>
    <col min="1" max="1" width="4.625" customWidth="1"/>
    <col min="2" max="2" width="17.375" customWidth="1"/>
    <col min="3" max="3" width="24.625" customWidth="1"/>
    <col min="4" max="4" width="13.375" customWidth="1"/>
    <col min="6" max="6" width="9.25" customWidth="1"/>
    <col min="7" max="7" width="14.75" customWidth="1"/>
  </cols>
  <sheetData>
    <row r="1" spans="1:8" ht="30" customHeight="1" thickBot="1">
      <c r="A1" s="225" t="s">
        <v>261</v>
      </c>
      <c r="B1" s="225"/>
      <c r="C1" s="225"/>
      <c r="D1" s="225"/>
      <c r="E1" s="225"/>
      <c r="F1" s="225"/>
      <c r="G1" s="225"/>
    </row>
    <row r="2" spans="1:8" ht="24" customHeight="1">
      <c r="A2" s="17"/>
      <c r="B2" s="74" t="s">
        <v>142</v>
      </c>
      <c r="C2" s="241"/>
      <c r="D2" s="242"/>
      <c r="E2" s="17"/>
      <c r="F2" s="17"/>
      <c r="G2" s="17"/>
    </row>
    <row r="3" spans="1:8" ht="24" customHeight="1">
      <c r="A3" s="17"/>
      <c r="B3" s="75" t="s">
        <v>143</v>
      </c>
      <c r="C3" s="243"/>
      <c r="D3" s="244"/>
      <c r="E3" s="17"/>
      <c r="F3" s="17"/>
      <c r="G3" s="17"/>
    </row>
    <row r="4" spans="1:8" ht="24" customHeight="1">
      <c r="A4" s="17"/>
      <c r="B4" s="75" t="s">
        <v>144</v>
      </c>
      <c r="C4" s="243"/>
      <c r="D4" s="244"/>
      <c r="E4" s="17"/>
      <c r="F4" s="17"/>
      <c r="G4" s="17"/>
    </row>
    <row r="5" spans="1:8" ht="24" customHeight="1">
      <c r="A5" s="17"/>
      <c r="B5" s="76" t="s">
        <v>145</v>
      </c>
      <c r="C5" s="245"/>
      <c r="D5" s="246"/>
      <c r="E5" s="17"/>
      <c r="F5" s="17"/>
      <c r="G5" s="17"/>
    </row>
    <row r="6" spans="1:8" ht="24" customHeight="1" thickBot="1">
      <c r="A6" s="17"/>
      <c r="B6" s="77" t="s">
        <v>146</v>
      </c>
      <c r="C6" s="247"/>
      <c r="D6" s="248"/>
      <c r="E6" s="17"/>
      <c r="F6" s="17"/>
      <c r="G6" s="17"/>
    </row>
    <row r="7" spans="1:8">
      <c r="A7" s="17"/>
      <c r="B7" s="17"/>
      <c r="C7" s="17"/>
      <c r="D7" s="17"/>
      <c r="E7" s="17"/>
      <c r="F7" s="17"/>
      <c r="G7" s="17"/>
    </row>
    <row r="8" spans="1:8" ht="19.5" thickBot="1">
      <c r="A8" s="17"/>
      <c r="B8" s="17"/>
      <c r="C8" s="17"/>
      <c r="D8" s="17"/>
      <c r="E8" s="17"/>
      <c r="F8" s="17"/>
      <c r="G8" s="17"/>
    </row>
    <row r="9" spans="1:8" ht="31.5" customHeight="1">
      <c r="A9" s="78"/>
      <c r="B9" s="79" t="s">
        <v>48</v>
      </c>
      <c r="C9" s="79" t="s">
        <v>85</v>
      </c>
      <c r="D9" s="80" t="s">
        <v>86</v>
      </c>
      <c r="E9" s="80" t="s">
        <v>147</v>
      </c>
      <c r="F9" s="1" t="s">
        <v>148</v>
      </c>
      <c r="G9" s="81" t="s">
        <v>149</v>
      </c>
    </row>
    <row r="10" spans="1:8">
      <c r="A10" s="226" t="s">
        <v>87</v>
      </c>
      <c r="B10" s="82">
        <v>1</v>
      </c>
      <c r="C10" s="82" t="s">
        <v>88</v>
      </c>
      <c r="D10" s="83" t="s">
        <v>89</v>
      </c>
      <c r="E10" s="69">
        <v>36000</v>
      </c>
      <c r="F10" s="150"/>
      <c r="G10" s="70">
        <f>E10*F10</f>
        <v>0</v>
      </c>
      <c r="H10" s="161" t="s">
        <v>150</v>
      </c>
    </row>
    <row r="11" spans="1:8">
      <c r="A11" s="226"/>
      <c r="B11" s="82">
        <v>2</v>
      </c>
      <c r="C11" s="82" t="s">
        <v>90</v>
      </c>
      <c r="D11" s="83" t="s">
        <v>91</v>
      </c>
      <c r="E11" s="69">
        <v>36000</v>
      </c>
      <c r="F11" s="150"/>
      <c r="G11" s="70">
        <f t="shared" ref="G11:G35" si="0">E11*F11</f>
        <v>0</v>
      </c>
      <c r="H11" s="161" t="s">
        <v>151</v>
      </c>
    </row>
    <row r="12" spans="1:8">
      <c r="A12" s="226"/>
      <c r="B12" s="82">
        <v>3</v>
      </c>
      <c r="C12" s="82" t="s">
        <v>92</v>
      </c>
      <c r="D12" s="83" t="s">
        <v>93</v>
      </c>
      <c r="E12" s="69">
        <v>36000</v>
      </c>
      <c r="F12" s="150"/>
      <c r="G12" s="70">
        <f t="shared" si="0"/>
        <v>0</v>
      </c>
    </row>
    <row r="13" spans="1:8">
      <c r="A13" s="226"/>
      <c r="B13" s="82">
        <v>4</v>
      </c>
      <c r="C13" s="82" t="s">
        <v>94</v>
      </c>
      <c r="D13" s="83" t="s">
        <v>95</v>
      </c>
      <c r="E13" s="69">
        <v>36000</v>
      </c>
      <c r="F13" s="150"/>
      <c r="G13" s="70">
        <f t="shared" si="0"/>
        <v>0</v>
      </c>
    </row>
    <row r="14" spans="1:8">
      <c r="A14" s="226"/>
      <c r="B14" s="82">
        <v>5</v>
      </c>
      <c r="C14" s="82" t="s">
        <v>96</v>
      </c>
      <c r="D14" s="83" t="s">
        <v>152</v>
      </c>
      <c r="E14" s="69">
        <v>36000</v>
      </c>
      <c r="F14" s="150"/>
      <c r="G14" s="70">
        <f t="shared" si="0"/>
        <v>0</v>
      </c>
    </row>
    <row r="15" spans="1:8">
      <c r="A15" s="238" t="s">
        <v>98</v>
      </c>
      <c r="B15" s="85">
        <v>6</v>
      </c>
      <c r="C15" s="85" t="s">
        <v>153</v>
      </c>
      <c r="D15" s="86" t="s">
        <v>100</v>
      </c>
      <c r="E15" s="87">
        <v>4000</v>
      </c>
      <c r="F15" s="150"/>
      <c r="G15" s="70">
        <f t="shared" si="0"/>
        <v>0</v>
      </c>
      <c r="H15" s="161" t="s">
        <v>246</v>
      </c>
    </row>
    <row r="16" spans="1:8">
      <c r="A16" s="239"/>
      <c r="B16" s="85">
        <v>7</v>
      </c>
      <c r="C16" s="85" t="s">
        <v>101</v>
      </c>
      <c r="D16" s="86" t="s">
        <v>102</v>
      </c>
      <c r="E16" s="87">
        <v>4000</v>
      </c>
      <c r="F16" s="150"/>
      <c r="G16" s="70">
        <f t="shared" si="0"/>
        <v>0</v>
      </c>
      <c r="H16" s="161" t="s">
        <v>247</v>
      </c>
    </row>
    <row r="17" spans="1:8">
      <c r="A17" s="239"/>
      <c r="B17" s="85">
        <v>8</v>
      </c>
      <c r="C17" s="85" t="s">
        <v>103</v>
      </c>
      <c r="D17" s="86" t="s">
        <v>104</v>
      </c>
      <c r="E17" s="87">
        <v>4000</v>
      </c>
      <c r="F17" s="150"/>
      <c r="G17" s="70">
        <f t="shared" si="0"/>
        <v>0</v>
      </c>
      <c r="H17" s="161" t="s">
        <v>248</v>
      </c>
    </row>
    <row r="18" spans="1:8">
      <c r="A18" s="239"/>
      <c r="B18" s="85">
        <v>9</v>
      </c>
      <c r="C18" s="85" t="s">
        <v>105</v>
      </c>
      <c r="D18" s="86" t="s">
        <v>154</v>
      </c>
      <c r="E18" s="87">
        <v>4000</v>
      </c>
      <c r="F18" s="150"/>
      <c r="G18" s="70">
        <f t="shared" si="0"/>
        <v>0</v>
      </c>
    </row>
    <row r="19" spans="1:8">
      <c r="A19" s="239"/>
      <c r="B19" s="85">
        <v>10</v>
      </c>
      <c r="C19" s="85" t="s">
        <v>155</v>
      </c>
      <c r="D19" s="86" t="s">
        <v>108</v>
      </c>
      <c r="E19" s="87">
        <v>4000</v>
      </c>
      <c r="F19" s="150"/>
      <c r="G19" s="70">
        <f t="shared" si="0"/>
        <v>0</v>
      </c>
    </row>
    <row r="20" spans="1:8">
      <c r="A20" s="239"/>
      <c r="B20" s="24">
        <v>11</v>
      </c>
      <c r="C20" s="24" t="s">
        <v>156</v>
      </c>
      <c r="D20" s="27" t="s">
        <v>110</v>
      </c>
      <c r="E20" s="71">
        <v>8000</v>
      </c>
      <c r="F20" s="150"/>
      <c r="G20" s="70">
        <f t="shared" si="0"/>
        <v>0</v>
      </c>
    </row>
    <row r="21" spans="1:8">
      <c r="A21" s="239"/>
      <c r="B21" s="24">
        <v>12</v>
      </c>
      <c r="C21" s="24" t="s">
        <v>111</v>
      </c>
      <c r="D21" s="27" t="s">
        <v>112</v>
      </c>
      <c r="E21" s="71">
        <v>8000</v>
      </c>
      <c r="F21" s="150"/>
      <c r="G21" s="70">
        <f t="shared" si="0"/>
        <v>0</v>
      </c>
    </row>
    <row r="22" spans="1:8">
      <c r="A22" s="239"/>
      <c r="B22" s="24">
        <v>13</v>
      </c>
      <c r="C22" s="24" t="s">
        <v>113</v>
      </c>
      <c r="D22" s="27" t="s">
        <v>114</v>
      </c>
      <c r="E22" s="71">
        <v>8000</v>
      </c>
      <c r="F22" s="150"/>
      <c r="G22" s="70">
        <f t="shared" si="0"/>
        <v>0</v>
      </c>
    </row>
    <row r="23" spans="1:8">
      <c r="A23" s="239"/>
      <c r="B23" s="24">
        <v>14</v>
      </c>
      <c r="C23" s="24" t="s">
        <v>115</v>
      </c>
      <c r="D23" s="27" t="s">
        <v>116</v>
      </c>
      <c r="E23" s="71">
        <v>8000</v>
      </c>
      <c r="F23" s="150"/>
      <c r="G23" s="70">
        <f t="shared" si="0"/>
        <v>0</v>
      </c>
    </row>
    <row r="24" spans="1:8">
      <c r="A24" s="239"/>
      <c r="B24" s="24">
        <v>15</v>
      </c>
      <c r="C24" s="24" t="s">
        <v>117</v>
      </c>
      <c r="D24" s="27" t="s">
        <v>157</v>
      </c>
      <c r="E24" s="71">
        <v>8000</v>
      </c>
      <c r="F24" s="150"/>
      <c r="G24" s="70">
        <f t="shared" si="0"/>
        <v>0</v>
      </c>
    </row>
    <row r="25" spans="1:8">
      <c r="A25" s="239"/>
      <c r="B25" s="24">
        <v>16</v>
      </c>
      <c r="C25" s="24" t="s">
        <v>158</v>
      </c>
      <c r="D25" s="27" t="s">
        <v>120</v>
      </c>
      <c r="E25" s="71">
        <v>8000</v>
      </c>
      <c r="F25" s="150"/>
      <c r="G25" s="70">
        <f t="shared" si="0"/>
        <v>0</v>
      </c>
    </row>
    <row r="26" spans="1:8">
      <c r="A26" s="239"/>
      <c r="B26" s="24">
        <v>17</v>
      </c>
      <c r="C26" s="84" t="s">
        <v>121</v>
      </c>
      <c r="D26" s="27" t="s">
        <v>122</v>
      </c>
      <c r="E26" s="71">
        <v>8000</v>
      </c>
      <c r="F26" s="150"/>
      <c r="G26" s="70">
        <f t="shared" si="0"/>
        <v>0</v>
      </c>
    </row>
    <row r="27" spans="1:8">
      <c r="A27" s="239"/>
      <c r="B27" s="24">
        <v>18</v>
      </c>
      <c r="C27" s="24" t="s">
        <v>123</v>
      </c>
      <c r="D27" s="27" t="s">
        <v>124</v>
      </c>
      <c r="E27" s="71">
        <v>8000</v>
      </c>
      <c r="F27" s="150"/>
      <c r="G27" s="70">
        <f t="shared" si="0"/>
        <v>0</v>
      </c>
    </row>
    <row r="28" spans="1:8">
      <c r="A28" s="239"/>
      <c r="B28" s="24">
        <v>19</v>
      </c>
      <c r="C28" s="24" t="s">
        <v>125</v>
      </c>
      <c r="D28" s="27" t="s">
        <v>126</v>
      </c>
      <c r="E28" s="71">
        <v>8000</v>
      </c>
      <c r="F28" s="150"/>
      <c r="G28" s="70">
        <f t="shared" si="0"/>
        <v>0</v>
      </c>
    </row>
    <row r="29" spans="1:8">
      <c r="A29" s="239"/>
      <c r="B29" s="85">
        <v>20</v>
      </c>
      <c r="C29" s="85" t="s">
        <v>127</v>
      </c>
      <c r="D29" s="86" t="s">
        <v>128</v>
      </c>
      <c r="E29" s="87">
        <v>4000</v>
      </c>
      <c r="F29" s="150"/>
      <c r="G29" s="70">
        <f t="shared" si="0"/>
        <v>0</v>
      </c>
    </row>
    <row r="30" spans="1:8">
      <c r="A30" s="239"/>
      <c r="B30" s="85">
        <v>21</v>
      </c>
      <c r="C30" s="85" t="s">
        <v>129</v>
      </c>
      <c r="D30" s="86" t="s">
        <v>130</v>
      </c>
      <c r="E30" s="87">
        <v>4000</v>
      </c>
      <c r="F30" s="150"/>
      <c r="G30" s="70">
        <f t="shared" si="0"/>
        <v>0</v>
      </c>
    </row>
    <row r="31" spans="1:8">
      <c r="A31" s="239"/>
      <c r="B31" s="24">
        <v>22</v>
      </c>
      <c r="C31" s="24" t="s">
        <v>131</v>
      </c>
      <c r="D31" s="27" t="s">
        <v>132</v>
      </c>
      <c r="E31" s="71">
        <v>8000</v>
      </c>
      <c r="F31" s="150"/>
      <c r="G31" s="70">
        <f t="shared" si="0"/>
        <v>0</v>
      </c>
    </row>
    <row r="32" spans="1:8">
      <c r="A32" s="239"/>
      <c r="B32" s="24">
        <v>23</v>
      </c>
      <c r="C32" s="24" t="s">
        <v>133</v>
      </c>
      <c r="D32" s="27" t="s">
        <v>134</v>
      </c>
      <c r="E32" s="71">
        <v>8000</v>
      </c>
      <c r="F32" s="150"/>
      <c r="G32" s="70">
        <f t="shared" si="0"/>
        <v>0</v>
      </c>
    </row>
    <row r="33" spans="1:7">
      <c r="A33" s="240"/>
      <c r="B33" s="24">
        <v>24</v>
      </c>
      <c r="C33" s="24" t="s">
        <v>135</v>
      </c>
      <c r="D33" s="27" t="s">
        <v>136</v>
      </c>
      <c r="E33" s="71">
        <v>8000</v>
      </c>
      <c r="F33" s="150"/>
      <c r="G33" s="70">
        <f t="shared" si="0"/>
        <v>0</v>
      </c>
    </row>
    <row r="34" spans="1:7">
      <c r="A34" s="227" t="s">
        <v>137</v>
      </c>
      <c r="B34" s="24">
        <v>25</v>
      </c>
      <c r="C34" s="24" t="s">
        <v>138</v>
      </c>
      <c r="D34" s="27" t="s">
        <v>139</v>
      </c>
      <c r="E34" s="71">
        <v>8000</v>
      </c>
      <c r="F34" s="150"/>
      <c r="G34" s="70">
        <f t="shared" si="0"/>
        <v>0</v>
      </c>
    </row>
    <row r="35" spans="1:7" ht="19.5" thickBot="1">
      <c r="A35" s="228"/>
      <c r="B35" s="24">
        <v>26</v>
      </c>
      <c r="C35" s="24" t="s">
        <v>140</v>
      </c>
      <c r="D35" s="27" t="s">
        <v>141</v>
      </c>
      <c r="E35" s="71">
        <v>8000</v>
      </c>
      <c r="F35" s="151"/>
      <c r="G35" s="70">
        <f t="shared" si="0"/>
        <v>0</v>
      </c>
    </row>
    <row r="36" spans="1:7">
      <c r="A36" s="17"/>
      <c r="B36" s="17"/>
      <c r="C36" s="17"/>
      <c r="D36" s="17"/>
      <c r="E36" s="25" t="s">
        <v>159</v>
      </c>
      <c r="F36" s="72">
        <f>SUM(F10:F35)</f>
        <v>0</v>
      </c>
      <c r="G36" s="73">
        <f>SUM(G10:G35)</f>
        <v>0</v>
      </c>
    </row>
    <row r="37" spans="1:7" ht="19.5" thickBot="1">
      <c r="A37" s="17"/>
      <c r="B37" s="17"/>
      <c r="C37" s="17"/>
      <c r="D37" s="17"/>
      <c r="E37" s="17"/>
      <c r="F37" s="17"/>
      <c r="G37" s="17"/>
    </row>
    <row r="38" spans="1:7" ht="18" customHeight="1" thickTop="1">
      <c r="A38" s="229" t="s">
        <v>160</v>
      </c>
      <c r="B38" s="162" t="s">
        <v>161</v>
      </c>
      <c r="C38" s="163" t="s">
        <v>249</v>
      </c>
      <c r="D38" s="164"/>
      <c r="E38" s="164"/>
      <c r="F38" s="164"/>
      <c r="G38" s="165"/>
    </row>
    <row r="39" spans="1:7">
      <c r="A39" s="230"/>
      <c r="B39" s="166" t="s">
        <v>162</v>
      </c>
      <c r="C39" s="167" t="s">
        <v>250</v>
      </c>
      <c r="D39" s="168"/>
      <c r="E39" s="168"/>
      <c r="F39" s="168"/>
      <c r="G39" s="169"/>
    </row>
    <row r="40" spans="1:7">
      <c r="A40" s="230"/>
      <c r="B40" s="170" t="s">
        <v>163</v>
      </c>
      <c r="C40" s="232" t="s">
        <v>251</v>
      </c>
      <c r="D40" s="233"/>
      <c r="E40" s="233"/>
      <c r="F40" s="233"/>
      <c r="G40" s="234"/>
    </row>
    <row r="41" spans="1:7" ht="19.5" thickBot="1">
      <c r="A41" s="231"/>
      <c r="B41" s="171"/>
      <c r="C41" s="235" t="s">
        <v>252</v>
      </c>
      <c r="D41" s="236"/>
      <c r="E41" s="236"/>
      <c r="F41" s="236"/>
      <c r="G41" s="237"/>
    </row>
    <row r="42" spans="1:7" ht="19.5" thickTop="1">
      <c r="A42" s="17"/>
      <c r="B42" s="17"/>
      <c r="C42" s="17"/>
      <c r="D42" s="17"/>
      <c r="E42" s="17"/>
      <c r="F42" s="17"/>
      <c r="G42" s="17"/>
    </row>
    <row r="43" spans="1:7">
      <c r="A43" s="17"/>
      <c r="B43" s="17"/>
      <c r="C43" s="17"/>
      <c r="D43" s="17"/>
      <c r="E43" s="17"/>
      <c r="F43" s="17"/>
      <c r="G43" s="17"/>
    </row>
    <row r="44" spans="1:7">
      <c r="A44" s="17"/>
      <c r="B44" s="17"/>
      <c r="C44" s="17"/>
      <c r="D44" s="17"/>
      <c r="E44" s="17"/>
      <c r="F44" s="17"/>
      <c r="G44" s="17"/>
    </row>
  </sheetData>
  <sheetProtection algorithmName="SHA-512" hashValue="wQGwL5e5ddnJbc2IxuLT/QkGdxjfGuRdRravcDxP+sx9A2DjeNTX4eI3zxMvrRLYMTke7c/3lqq/p/vCkzRSCg==" saltValue="NMRt9hzOSF3MMdSpMZwD6Q==" spinCount="100000" sheet="1" objects="1" scenarios="1"/>
  <mergeCells count="12">
    <mergeCell ref="A1:G1"/>
    <mergeCell ref="A10:A14"/>
    <mergeCell ref="A34:A35"/>
    <mergeCell ref="A38:A41"/>
    <mergeCell ref="C40:G40"/>
    <mergeCell ref="C41:G41"/>
    <mergeCell ref="A15:A33"/>
    <mergeCell ref="C2:D2"/>
    <mergeCell ref="C3:D3"/>
    <mergeCell ref="C4:D4"/>
    <mergeCell ref="C5:D5"/>
    <mergeCell ref="C6:D6"/>
  </mergeCells>
  <phoneticPr fontId="1"/>
  <dataValidations count="1">
    <dataValidation type="custom" allowBlank="1" showInputMessage="1" showErrorMessage="1" sqref="C35:D37 C42:D65534 C7:D7 B32:D34 A34:A35 A9:D31 A35:B65534 B2:B7 A2:A7" xr:uid="{EB3EADCF-2F6D-472D-AF3A-FE84DF3A9383}">
      <formula1>"null"</formula1>
    </dataValidation>
  </dataValidations>
  <pageMargins left="0.7" right="0.7" top="0.75" bottom="0.75" header="0.3" footer="0.3"/>
  <pageSetup paperSize="9" scale="8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7C87-5063-4A64-BA78-CD68FF29E35C}">
  <sheetPr>
    <tabColor rgb="FFFF9999"/>
  </sheetPr>
  <dimension ref="A1:H44"/>
  <sheetViews>
    <sheetView workbookViewId="0">
      <selection activeCell="G5" sqref="G5"/>
    </sheetView>
  </sheetViews>
  <sheetFormatPr defaultRowHeight="18.75"/>
  <cols>
    <col min="1" max="1" width="4.625" customWidth="1"/>
    <col min="2" max="2" width="17.375" customWidth="1"/>
    <col min="3" max="3" width="24.625" customWidth="1"/>
    <col min="4" max="4" width="13.375" customWidth="1"/>
    <col min="6" max="6" width="9.25" customWidth="1"/>
    <col min="7" max="7" width="14.75" customWidth="1"/>
  </cols>
  <sheetData>
    <row r="1" spans="1:8" ht="30" customHeight="1" thickBot="1">
      <c r="A1" s="225" t="s">
        <v>261</v>
      </c>
      <c r="B1" s="225"/>
      <c r="C1" s="225"/>
      <c r="D1" s="225"/>
      <c r="E1" s="225"/>
      <c r="F1" s="225"/>
      <c r="G1" s="225"/>
    </row>
    <row r="2" spans="1:8" ht="24" customHeight="1">
      <c r="A2" s="17"/>
      <c r="B2" s="74" t="s">
        <v>142</v>
      </c>
      <c r="C2" s="241" t="s">
        <v>254</v>
      </c>
      <c r="D2" s="242"/>
      <c r="E2" s="17"/>
      <c r="F2" s="17"/>
      <c r="G2" s="17"/>
    </row>
    <row r="3" spans="1:8" ht="24" customHeight="1">
      <c r="A3" s="17"/>
      <c r="B3" s="75" t="s">
        <v>143</v>
      </c>
      <c r="C3" s="243" t="s">
        <v>255</v>
      </c>
      <c r="D3" s="244"/>
      <c r="E3" s="17"/>
      <c r="F3" s="17"/>
      <c r="G3" s="17"/>
    </row>
    <row r="4" spans="1:8" ht="24" customHeight="1">
      <c r="A4" s="17"/>
      <c r="B4" s="75" t="s">
        <v>144</v>
      </c>
      <c r="C4" s="243" t="s">
        <v>256</v>
      </c>
      <c r="D4" s="244"/>
      <c r="E4" s="17"/>
      <c r="F4" s="17"/>
      <c r="G4" s="17"/>
    </row>
    <row r="5" spans="1:8" ht="24" customHeight="1">
      <c r="A5" s="17"/>
      <c r="B5" s="76" t="s">
        <v>145</v>
      </c>
      <c r="C5" s="245" t="s">
        <v>257</v>
      </c>
      <c r="D5" s="246"/>
      <c r="E5" s="17"/>
      <c r="F5" s="17"/>
      <c r="G5" s="17"/>
    </row>
    <row r="6" spans="1:8" ht="24" customHeight="1" thickBot="1">
      <c r="A6" s="17"/>
      <c r="B6" s="77" t="s">
        <v>146</v>
      </c>
      <c r="C6" s="249" t="s">
        <v>258</v>
      </c>
      <c r="D6" s="248"/>
      <c r="E6" s="17"/>
      <c r="F6" s="17"/>
      <c r="G6" s="17"/>
    </row>
    <row r="7" spans="1:8">
      <c r="A7" s="17"/>
      <c r="B7" s="17"/>
      <c r="C7" s="17"/>
      <c r="D7" s="17"/>
      <c r="E7" s="17"/>
      <c r="F7" s="17"/>
      <c r="G7" s="17"/>
    </row>
    <row r="8" spans="1:8" ht="19.5" thickBot="1">
      <c r="A8" s="17"/>
      <c r="B8" s="17"/>
      <c r="C8" s="17"/>
      <c r="D8" s="17"/>
      <c r="E8" s="17"/>
      <c r="F8" s="17"/>
      <c r="G8" s="17"/>
    </row>
    <row r="9" spans="1:8" ht="31.5" customHeight="1">
      <c r="A9" s="78"/>
      <c r="B9" s="79" t="s">
        <v>48</v>
      </c>
      <c r="C9" s="79" t="s">
        <v>85</v>
      </c>
      <c r="D9" s="80" t="s">
        <v>86</v>
      </c>
      <c r="E9" s="80" t="s">
        <v>147</v>
      </c>
      <c r="F9" s="1" t="s">
        <v>148</v>
      </c>
      <c r="G9" s="81" t="s">
        <v>149</v>
      </c>
    </row>
    <row r="10" spans="1:8">
      <c r="A10" s="226" t="s">
        <v>87</v>
      </c>
      <c r="B10" s="82">
        <v>1</v>
      </c>
      <c r="C10" s="82" t="s">
        <v>88</v>
      </c>
      <c r="D10" s="83" t="s">
        <v>89</v>
      </c>
      <c r="E10" s="69">
        <v>36000</v>
      </c>
      <c r="F10" s="150">
        <v>1</v>
      </c>
      <c r="G10" s="70">
        <f>E10*F10</f>
        <v>36000</v>
      </c>
      <c r="H10" s="161" t="s">
        <v>150</v>
      </c>
    </row>
    <row r="11" spans="1:8">
      <c r="A11" s="226"/>
      <c r="B11" s="82">
        <v>2</v>
      </c>
      <c r="C11" s="82" t="s">
        <v>90</v>
      </c>
      <c r="D11" s="83" t="s">
        <v>91</v>
      </c>
      <c r="E11" s="69">
        <v>36000</v>
      </c>
      <c r="F11" s="150"/>
      <c r="G11" s="70">
        <f t="shared" ref="G11:G35" si="0">E11*F11</f>
        <v>0</v>
      </c>
      <c r="H11" s="161" t="s">
        <v>151</v>
      </c>
    </row>
    <row r="12" spans="1:8">
      <c r="A12" s="226"/>
      <c r="B12" s="82">
        <v>3</v>
      </c>
      <c r="C12" s="82" t="s">
        <v>92</v>
      </c>
      <c r="D12" s="83" t="s">
        <v>93</v>
      </c>
      <c r="E12" s="69">
        <v>36000</v>
      </c>
      <c r="F12" s="150">
        <v>1</v>
      </c>
      <c r="G12" s="70">
        <f t="shared" si="0"/>
        <v>36000</v>
      </c>
    </row>
    <row r="13" spans="1:8">
      <c r="A13" s="226"/>
      <c r="B13" s="82">
        <v>4</v>
      </c>
      <c r="C13" s="82" t="s">
        <v>94</v>
      </c>
      <c r="D13" s="83" t="s">
        <v>95</v>
      </c>
      <c r="E13" s="69">
        <v>36000</v>
      </c>
      <c r="F13" s="150"/>
      <c r="G13" s="70">
        <f t="shared" si="0"/>
        <v>0</v>
      </c>
    </row>
    <row r="14" spans="1:8">
      <c r="A14" s="226"/>
      <c r="B14" s="82">
        <v>5</v>
      </c>
      <c r="C14" s="82" t="s">
        <v>96</v>
      </c>
      <c r="D14" s="83" t="s">
        <v>152</v>
      </c>
      <c r="E14" s="69">
        <v>36000</v>
      </c>
      <c r="F14" s="150"/>
      <c r="G14" s="70">
        <f t="shared" si="0"/>
        <v>0</v>
      </c>
    </row>
    <row r="15" spans="1:8">
      <c r="A15" s="238" t="s">
        <v>98</v>
      </c>
      <c r="B15" s="85">
        <v>6</v>
      </c>
      <c r="C15" s="85" t="s">
        <v>153</v>
      </c>
      <c r="D15" s="86" t="s">
        <v>100</v>
      </c>
      <c r="E15" s="87">
        <v>4000</v>
      </c>
      <c r="F15" s="150">
        <v>1</v>
      </c>
      <c r="G15" s="70">
        <f t="shared" si="0"/>
        <v>4000</v>
      </c>
      <c r="H15" s="161" t="s">
        <v>246</v>
      </c>
    </row>
    <row r="16" spans="1:8">
      <c r="A16" s="239"/>
      <c r="B16" s="85">
        <v>7</v>
      </c>
      <c r="C16" s="85" t="s">
        <v>101</v>
      </c>
      <c r="D16" s="86" t="s">
        <v>102</v>
      </c>
      <c r="E16" s="87">
        <v>4000</v>
      </c>
      <c r="F16" s="150"/>
      <c r="G16" s="70">
        <f t="shared" si="0"/>
        <v>0</v>
      </c>
      <c r="H16" s="161" t="s">
        <v>247</v>
      </c>
    </row>
    <row r="17" spans="1:8">
      <c r="A17" s="239"/>
      <c r="B17" s="85">
        <v>8</v>
      </c>
      <c r="C17" s="85" t="s">
        <v>103</v>
      </c>
      <c r="D17" s="86" t="s">
        <v>104</v>
      </c>
      <c r="E17" s="87">
        <v>4000</v>
      </c>
      <c r="F17" s="150">
        <v>2</v>
      </c>
      <c r="G17" s="70">
        <f t="shared" si="0"/>
        <v>8000</v>
      </c>
      <c r="H17" s="161" t="s">
        <v>248</v>
      </c>
    </row>
    <row r="18" spans="1:8">
      <c r="A18" s="239"/>
      <c r="B18" s="85">
        <v>9</v>
      </c>
      <c r="C18" s="85" t="s">
        <v>105</v>
      </c>
      <c r="D18" s="86" t="s">
        <v>154</v>
      </c>
      <c r="E18" s="87">
        <v>4000</v>
      </c>
      <c r="F18" s="150"/>
      <c r="G18" s="70">
        <f t="shared" si="0"/>
        <v>0</v>
      </c>
    </row>
    <row r="19" spans="1:8">
      <c r="A19" s="239"/>
      <c r="B19" s="85">
        <v>10</v>
      </c>
      <c r="C19" s="85" t="s">
        <v>155</v>
      </c>
      <c r="D19" s="86" t="s">
        <v>108</v>
      </c>
      <c r="E19" s="87">
        <v>4000</v>
      </c>
      <c r="F19" s="150"/>
      <c r="G19" s="70">
        <f t="shared" si="0"/>
        <v>0</v>
      </c>
    </row>
    <row r="20" spans="1:8">
      <c r="A20" s="239"/>
      <c r="B20" s="24">
        <v>11</v>
      </c>
      <c r="C20" s="24" t="s">
        <v>156</v>
      </c>
      <c r="D20" s="27" t="s">
        <v>110</v>
      </c>
      <c r="E20" s="71">
        <v>8000</v>
      </c>
      <c r="F20" s="150">
        <v>2</v>
      </c>
      <c r="G20" s="70">
        <f t="shared" si="0"/>
        <v>16000</v>
      </c>
    </row>
    <row r="21" spans="1:8">
      <c r="A21" s="239"/>
      <c r="B21" s="24">
        <v>12</v>
      </c>
      <c r="C21" s="24" t="s">
        <v>111</v>
      </c>
      <c r="D21" s="27" t="s">
        <v>112</v>
      </c>
      <c r="E21" s="71">
        <v>8000</v>
      </c>
      <c r="F21" s="150">
        <v>1</v>
      </c>
      <c r="G21" s="70">
        <f t="shared" si="0"/>
        <v>8000</v>
      </c>
    </row>
    <row r="22" spans="1:8">
      <c r="A22" s="239"/>
      <c r="B22" s="24">
        <v>13</v>
      </c>
      <c r="C22" s="24" t="s">
        <v>113</v>
      </c>
      <c r="D22" s="27" t="s">
        <v>114</v>
      </c>
      <c r="E22" s="71">
        <v>8000</v>
      </c>
      <c r="F22" s="150">
        <v>1</v>
      </c>
      <c r="G22" s="70">
        <f t="shared" si="0"/>
        <v>8000</v>
      </c>
    </row>
    <row r="23" spans="1:8">
      <c r="A23" s="239"/>
      <c r="B23" s="24">
        <v>14</v>
      </c>
      <c r="C23" s="24" t="s">
        <v>115</v>
      </c>
      <c r="D23" s="27" t="s">
        <v>116</v>
      </c>
      <c r="E23" s="71">
        <v>8000</v>
      </c>
      <c r="F23" s="150">
        <v>1</v>
      </c>
      <c r="G23" s="70">
        <f t="shared" si="0"/>
        <v>8000</v>
      </c>
    </row>
    <row r="24" spans="1:8">
      <c r="A24" s="239"/>
      <c r="B24" s="24">
        <v>15</v>
      </c>
      <c r="C24" s="24" t="s">
        <v>117</v>
      </c>
      <c r="D24" s="27" t="s">
        <v>157</v>
      </c>
      <c r="E24" s="71">
        <v>8000</v>
      </c>
      <c r="F24" s="150"/>
      <c r="G24" s="70">
        <f t="shared" si="0"/>
        <v>0</v>
      </c>
    </row>
    <row r="25" spans="1:8">
      <c r="A25" s="239"/>
      <c r="B25" s="24">
        <v>16</v>
      </c>
      <c r="C25" s="24" t="s">
        <v>158</v>
      </c>
      <c r="D25" s="27" t="s">
        <v>120</v>
      </c>
      <c r="E25" s="71">
        <v>8000</v>
      </c>
      <c r="F25" s="150"/>
      <c r="G25" s="70">
        <f t="shared" si="0"/>
        <v>0</v>
      </c>
    </row>
    <row r="26" spans="1:8">
      <c r="A26" s="239"/>
      <c r="B26" s="24">
        <v>17</v>
      </c>
      <c r="C26" s="84" t="s">
        <v>121</v>
      </c>
      <c r="D26" s="27" t="s">
        <v>122</v>
      </c>
      <c r="E26" s="71">
        <v>8000</v>
      </c>
      <c r="F26" s="150"/>
      <c r="G26" s="70">
        <f t="shared" si="0"/>
        <v>0</v>
      </c>
    </row>
    <row r="27" spans="1:8">
      <c r="A27" s="239"/>
      <c r="B27" s="24">
        <v>18</v>
      </c>
      <c r="C27" s="24" t="s">
        <v>123</v>
      </c>
      <c r="D27" s="27" t="s">
        <v>124</v>
      </c>
      <c r="E27" s="71">
        <v>8000</v>
      </c>
      <c r="F27" s="150">
        <v>1</v>
      </c>
      <c r="G27" s="70">
        <f t="shared" si="0"/>
        <v>8000</v>
      </c>
    </row>
    <row r="28" spans="1:8">
      <c r="A28" s="239"/>
      <c r="B28" s="24">
        <v>19</v>
      </c>
      <c r="C28" s="24" t="s">
        <v>125</v>
      </c>
      <c r="D28" s="27" t="s">
        <v>126</v>
      </c>
      <c r="E28" s="71">
        <v>8000</v>
      </c>
      <c r="F28" s="150">
        <v>1</v>
      </c>
      <c r="G28" s="70">
        <f t="shared" si="0"/>
        <v>8000</v>
      </c>
    </row>
    <row r="29" spans="1:8">
      <c r="A29" s="239"/>
      <c r="B29" s="85">
        <v>20</v>
      </c>
      <c r="C29" s="85" t="s">
        <v>127</v>
      </c>
      <c r="D29" s="86" t="s">
        <v>128</v>
      </c>
      <c r="E29" s="87">
        <v>4000</v>
      </c>
      <c r="F29" s="150"/>
      <c r="G29" s="70">
        <f t="shared" si="0"/>
        <v>0</v>
      </c>
    </row>
    <row r="30" spans="1:8">
      <c r="A30" s="239"/>
      <c r="B30" s="85">
        <v>21</v>
      </c>
      <c r="C30" s="85" t="s">
        <v>129</v>
      </c>
      <c r="D30" s="86" t="s">
        <v>130</v>
      </c>
      <c r="E30" s="87">
        <v>4000</v>
      </c>
      <c r="F30" s="150"/>
      <c r="G30" s="70">
        <f t="shared" si="0"/>
        <v>0</v>
      </c>
    </row>
    <row r="31" spans="1:8">
      <c r="A31" s="239"/>
      <c r="B31" s="24">
        <v>22</v>
      </c>
      <c r="C31" s="24" t="s">
        <v>131</v>
      </c>
      <c r="D31" s="27" t="s">
        <v>132</v>
      </c>
      <c r="E31" s="71">
        <v>8000</v>
      </c>
      <c r="F31" s="150">
        <v>1</v>
      </c>
      <c r="G31" s="70">
        <f t="shared" si="0"/>
        <v>8000</v>
      </c>
    </row>
    <row r="32" spans="1:8">
      <c r="A32" s="239"/>
      <c r="B32" s="24">
        <v>23</v>
      </c>
      <c r="C32" s="24" t="s">
        <v>133</v>
      </c>
      <c r="D32" s="27" t="s">
        <v>134</v>
      </c>
      <c r="E32" s="71">
        <v>8000</v>
      </c>
      <c r="F32" s="150">
        <v>1</v>
      </c>
      <c r="G32" s="70">
        <f t="shared" si="0"/>
        <v>8000</v>
      </c>
    </row>
    <row r="33" spans="1:7">
      <c r="A33" s="240"/>
      <c r="B33" s="24">
        <v>24</v>
      </c>
      <c r="C33" s="24" t="s">
        <v>135</v>
      </c>
      <c r="D33" s="27" t="s">
        <v>136</v>
      </c>
      <c r="E33" s="71">
        <v>8000</v>
      </c>
      <c r="F33" s="150"/>
      <c r="G33" s="70">
        <f t="shared" si="0"/>
        <v>0</v>
      </c>
    </row>
    <row r="34" spans="1:7">
      <c r="A34" s="227" t="s">
        <v>137</v>
      </c>
      <c r="B34" s="24">
        <v>25</v>
      </c>
      <c r="C34" s="24" t="s">
        <v>138</v>
      </c>
      <c r="D34" s="27" t="s">
        <v>139</v>
      </c>
      <c r="E34" s="71">
        <v>8000</v>
      </c>
      <c r="F34" s="150"/>
      <c r="G34" s="70">
        <f t="shared" si="0"/>
        <v>0</v>
      </c>
    </row>
    <row r="35" spans="1:7" ht="19.5" thickBot="1">
      <c r="A35" s="228"/>
      <c r="B35" s="24">
        <v>26</v>
      </c>
      <c r="C35" s="24" t="s">
        <v>140</v>
      </c>
      <c r="D35" s="27" t="s">
        <v>141</v>
      </c>
      <c r="E35" s="71">
        <v>8000</v>
      </c>
      <c r="F35" s="151"/>
      <c r="G35" s="70">
        <f t="shared" si="0"/>
        <v>0</v>
      </c>
    </row>
    <row r="36" spans="1:7">
      <c r="A36" s="17"/>
      <c r="B36" s="17"/>
      <c r="C36" s="17"/>
      <c r="D36" s="17"/>
      <c r="E36" s="25" t="s">
        <v>159</v>
      </c>
      <c r="F36" s="72">
        <f>SUM(F10:F35)</f>
        <v>14</v>
      </c>
      <c r="G36" s="73">
        <f>SUM(G10:G35)</f>
        <v>156000</v>
      </c>
    </row>
    <row r="37" spans="1:7" ht="19.5" thickBot="1">
      <c r="A37" s="17"/>
      <c r="B37" s="17"/>
      <c r="C37" s="17"/>
      <c r="D37" s="17"/>
      <c r="E37" s="17"/>
      <c r="F37" s="17"/>
      <c r="G37" s="17"/>
    </row>
    <row r="38" spans="1:7" ht="18" customHeight="1" thickTop="1">
      <c r="A38" s="229" t="s">
        <v>160</v>
      </c>
      <c r="B38" s="162" t="s">
        <v>161</v>
      </c>
      <c r="C38" s="163" t="s">
        <v>249</v>
      </c>
      <c r="D38" s="164"/>
      <c r="E38" s="164"/>
      <c r="F38" s="164"/>
      <c r="G38" s="165"/>
    </row>
    <row r="39" spans="1:7">
      <c r="A39" s="230"/>
      <c r="B39" s="166" t="s">
        <v>162</v>
      </c>
      <c r="C39" s="167" t="s">
        <v>250</v>
      </c>
      <c r="D39" s="168"/>
      <c r="E39" s="168"/>
      <c r="F39" s="168"/>
      <c r="G39" s="169"/>
    </row>
    <row r="40" spans="1:7">
      <c r="A40" s="230"/>
      <c r="B40" s="170" t="s">
        <v>163</v>
      </c>
      <c r="C40" s="232" t="s">
        <v>251</v>
      </c>
      <c r="D40" s="233"/>
      <c r="E40" s="233"/>
      <c r="F40" s="233"/>
      <c r="G40" s="234"/>
    </row>
    <row r="41" spans="1:7" ht="19.5" thickBot="1">
      <c r="A41" s="231"/>
      <c r="B41" s="171"/>
      <c r="C41" s="235" t="s">
        <v>252</v>
      </c>
      <c r="D41" s="236"/>
      <c r="E41" s="236"/>
      <c r="F41" s="236"/>
      <c r="G41" s="237"/>
    </row>
    <row r="42" spans="1:7" ht="19.5" thickTop="1">
      <c r="A42" s="17"/>
      <c r="B42" s="17"/>
      <c r="C42" s="17"/>
      <c r="D42" s="17"/>
      <c r="E42" s="17"/>
      <c r="F42" s="17"/>
      <c r="G42" s="17"/>
    </row>
    <row r="43" spans="1:7">
      <c r="A43" s="17"/>
      <c r="B43" s="17"/>
      <c r="C43" s="17"/>
      <c r="D43" s="17"/>
      <c r="E43" s="17"/>
      <c r="F43" s="17"/>
      <c r="G43" s="17"/>
    </row>
    <row r="44" spans="1:7">
      <c r="A44" s="17"/>
      <c r="B44" s="17"/>
      <c r="C44" s="17"/>
      <c r="D44" s="17"/>
      <c r="E44" s="17"/>
      <c r="F44" s="17"/>
      <c r="G44" s="17"/>
    </row>
  </sheetData>
  <sheetProtection algorithmName="SHA-512" hashValue="8h/DVeYWKU06PQ2sbwg34ofVRp4H8hcKR/CsBFlWeDWHExSG448hVbDT3VsibdGvMjdG0yMXJWAAUeabiSpxxw==" saltValue="b3oQvX1s5+45eDXySZ40EQ==" spinCount="100000" sheet="1" objects="1" scenarios="1"/>
  <mergeCells count="12">
    <mergeCell ref="A15:A33"/>
    <mergeCell ref="A34:A35"/>
    <mergeCell ref="A38:A41"/>
    <mergeCell ref="C40:G40"/>
    <mergeCell ref="C41:G41"/>
    <mergeCell ref="C6:D6"/>
    <mergeCell ref="A10:A14"/>
    <mergeCell ref="A1:G1"/>
    <mergeCell ref="C2:D2"/>
    <mergeCell ref="C3:D3"/>
    <mergeCell ref="C4:D4"/>
    <mergeCell ref="C5:D5"/>
  </mergeCells>
  <phoneticPr fontId="1"/>
  <dataValidations count="1">
    <dataValidation type="custom" allowBlank="1" showInputMessage="1" showErrorMessage="1" sqref="C35:D37 C42:D65534 C7:D7 B32:D34 A34:A35 A9:D31 A35:B65534 A2:B7" xr:uid="{990ECE72-6088-4207-B131-F9E48A1FA3D9}">
      <formula1>"null"</formula1>
    </dataValidation>
  </dataValidations>
  <hyperlinks>
    <hyperlink ref="C6" r:id="rId1" xr:uid="{395B50A3-1369-4753-B815-344854F4191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C9BD5-157F-4E64-AAEB-1559B430B91D}">
  <sheetPr>
    <tabColor rgb="FFFFC000"/>
    <pageSetUpPr fitToPage="1"/>
  </sheetPr>
  <dimension ref="A1:AC125"/>
  <sheetViews>
    <sheetView showGridLines="0" tabSelected="1" zoomScale="55" zoomScaleNormal="55" workbookViewId="0">
      <selection activeCell="D10" sqref="D10:D16"/>
    </sheetView>
  </sheetViews>
  <sheetFormatPr defaultRowHeight="18.75"/>
  <cols>
    <col min="1" max="1" width="15.5" style="2" customWidth="1"/>
    <col min="2" max="2" width="11.875" style="2" customWidth="1"/>
    <col min="3" max="3" width="7.875" style="2" customWidth="1"/>
    <col min="4" max="5" width="26.375" style="2" customWidth="1"/>
    <col min="6" max="6" width="54.75" style="2" customWidth="1"/>
    <col min="7" max="7" width="15.875" style="2" customWidth="1"/>
    <col min="8" max="8" width="13.125" style="2" customWidth="1"/>
    <col min="9" max="15" width="9.5" style="2" customWidth="1"/>
    <col min="16" max="16" width="8" style="2" bestFit="1" customWidth="1"/>
    <col min="17" max="17" width="4.125" style="2" customWidth="1"/>
    <col min="18" max="18" width="4.125" hidden="1" customWidth="1"/>
    <col min="19" max="19" width="14.75" style="140" hidden="1" customWidth="1"/>
    <col min="20" max="20" width="38.25" style="140" hidden="1" customWidth="1"/>
    <col min="21" max="21" width="36" style="140" hidden="1" customWidth="1"/>
    <col min="22" max="22" width="6.625" style="140" hidden="1" customWidth="1"/>
    <col min="23" max="23" width="8.25" style="140" hidden="1" customWidth="1"/>
    <col min="24" max="24" width="9.5" style="140" hidden="1" customWidth="1"/>
    <col min="25" max="25" width="32.875" style="140" hidden="1" customWidth="1"/>
    <col min="26" max="26" width="16.75" style="140" hidden="1" customWidth="1"/>
    <col min="27" max="27" width="7.875" style="140" hidden="1" customWidth="1"/>
    <col min="28" max="28" width="9" style="140" hidden="1" customWidth="1"/>
    <col min="29" max="29" width="9" style="140" customWidth="1"/>
  </cols>
  <sheetData>
    <row r="1" spans="1:27">
      <c r="A1" s="254" t="s">
        <v>164</v>
      </c>
      <c r="B1" s="254"/>
      <c r="C1" s="254"/>
      <c r="D1" s="254"/>
      <c r="E1" s="254"/>
      <c r="F1" s="254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27">
      <c r="A2" s="254"/>
      <c r="B2" s="254"/>
      <c r="C2" s="254"/>
      <c r="D2" s="254"/>
      <c r="E2" s="254"/>
      <c r="F2" s="254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27" ht="19.5" thickBo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27" ht="19.5" thickBot="1">
      <c r="A4" s="91"/>
      <c r="B4" s="113"/>
      <c r="C4" s="91" t="s">
        <v>165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27" ht="19.5" thickBo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27" ht="19.5" thickBot="1">
      <c r="A6" s="91"/>
      <c r="B6" s="114"/>
      <c r="C6" s="91" t="s">
        <v>166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7" spans="1:27">
      <c r="A7" s="91"/>
      <c r="B7" s="91"/>
      <c r="C7" s="93" t="s">
        <v>61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27" ht="19.5" thickBot="1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/>
      <c r="S8" s="92" t="s">
        <v>48</v>
      </c>
      <c r="T8" s="92" t="s">
        <v>85</v>
      </c>
      <c r="U8" s="92" t="s">
        <v>86</v>
      </c>
      <c r="AA8" s="92"/>
    </row>
    <row r="9" spans="1:27" ht="21.75" thickBot="1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2"/>
      <c r="S9" s="115">
        <v>1</v>
      </c>
      <c r="T9" s="88" t="s">
        <v>88</v>
      </c>
      <c r="U9" s="88" t="s">
        <v>89</v>
      </c>
      <c r="AA9" s="92"/>
    </row>
    <row r="10" spans="1:27" ht="21">
      <c r="A10" s="91"/>
      <c r="B10" s="91"/>
      <c r="C10" s="91"/>
      <c r="D10" s="255"/>
      <c r="E10" s="91"/>
      <c r="F10" s="91"/>
      <c r="G10" s="258"/>
      <c r="H10" s="259"/>
      <c r="I10" s="260"/>
      <c r="J10" s="91"/>
      <c r="K10" s="91"/>
      <c r="L10" s="91"/>
      <c r="M10" s="91"/>
      <c r="N10" s="91"/>
      <c r="O10" s="91"/>
      <c r="P10" s="91"/>
      <c r="Q10" s="91"/>
      <c r="R10" s="92"/>
      <c r="S10" s="116">
        <v>2</v>
      </c>
      <c r="T10" s="89" t="s">
        <v>90</v>
      </c>
      <c r="U10" s="89" t="s">
        <v>91</v>
      </c>
      <c r="AA10" s="92"/>
    </row>
    <row r="11" spans="1:27" ht="21">
      <c r="A11" s="91" t="s">
        <v>167</v>
      </c>
      <c r="B11" s="91"/>
      <c r="C11" s="91"/>
      <c r="D11" s="256"/>
      <c r="E11" s="91"/>
      <c r="F11" s="91"/>
      <c r="G11" s="261"/>
      <c r="H11" s="262"/>
      <c r="I11" s="263"/>
      <c r="J11" s="91"/>
      <c r="K11" s="91"/>
      <c r="L11" s="91"/>
      <c r="M11" s="91"/>
      <c r="N11" s="91"/>
      <c r="O11" s="91"/>
      <c r="P11" s="91"/>
      <c r="Q11" s="91"/>
      <c r="R11" s="92"/>
      <c r="S11" s="116">
        <v>3</v>
      </c>
      <c r="T11" s="89" t="s">
        <v>168</v>
      </c>
      <c r="U11" s="89" t="s">
        <v>93</v>
      </c>
      <c r="AA11" s="92"/>
    </row>
    <row r="12" spans="1:27" ht="21">
      <c r="A12" s="91" t="s">
        <v>169</v>
      </c>
      <c r="B12" s="91"/>
      <c r="C12" s="91"/>
      <c r="D12" s="256"/>
      <c r="E12" s="91"/>
      <c r="F12" s="91"/>
      <c r="G12" s="261"/>
      <c r="H12" s="262"/>
      <c r="I12" s="263"/>
      <c r="J12" s="91"/>
      <c r="K12" s="91"/>
      <c r="L12" s="91"/>
      <c r="M12" s="91"/>
      <c r="N12" s="91"/>
      <c r="O12" s="91"/>
      <c r="P12" s="91"/>
      <c r="Q12" s="91"/>
      <c r="R12" s="92"/>
      <c r="S12" s="116">
        <v>4</v>
      </c>
      <c r="T12" s="89" t="s">
        <v>94</v>
      </c>
      <c r="U12" s="89" t="s">
        <v>95</v>
      </c>
      <c r="AA12" s="92"/>
    </row>
    <row r="13" spans="1:27" ht="21">
      <c r="A13" s="91" t="s">
        <v>170</v>
      </c>
      <c r="B13" s="91"/>
      <c r="C13" s="91"/>
      <c r="D13" s="256"/>
      <c r="E13" s="91" t="s">
        <v>171</v>
      </c>
      <c r="F13" s="91"/>
      <c r="G13" s="261"/>
      <c r="H13" s="262"/>
      <c r="I13" s="263"/>
      <c r="J13" s="91"/>
      <c r="K13" s="91"/>
      <c r="L13" s="91"/>
      <c r="M13" s="91"/>
      <c r="N13" s="91"/>
      <c r="O13" s="91"/>
      <c r="P13" s="91"/>
      <c r="Q13" s="91"/>
      <c r="R13" s="92"/>
      <c r="S13" s="116">
        <v>5</v>
      </c>
      <c r="T13" s="89" t="s">
        <v>96</v>
      </c>
      <c r="U13" s="89" t="s">
        <v>152</v>
      </c>
      <c r="AA13" s="92"/>
    </row>
    <row r="14" spans="1:27" ht="21">
      <c r="A14" s="91" t="s">
        <v>169</v>
      </c>
      <c r="B14" s="91"/>
      <c r="C14" s="91"/>
      <c r="D14" s="256"/>
      <c r="E14" s="91"/>
      <c r="F14" s="93"/>
      <c r="G14" s="261"/>
      <c r="H14" s="262"/>
      <c r="I14" s="263"/>
      <c r="J14" s="91"/>
      <c r="K14" s="91"/>
      <c r="L14" s="91"/>
      <c r="M14" s="91"/>
      <c r="N14" s="91"/>
      <c r="O14" s="91"/>
      <c r="P14" s="91"/>
      <c r="Q14" s="91"/>
      <c r="R14" s="117" t="s">
        <v>242</v>
      </c>
      <c r="S14" s="118">
        <v>6</v>
      </c>
      <c r="T14" s="90" t="s">
        <v>99</v>
      </c>
      <c r="U14" s="90" t="s">
        <v>100</v>
      </c>
      <c r="AA14" s="92"/>
    </row>
    <row r="15" spans="1:27" ht="21">
      <c r="A15" s="119" t="s">
        <v>172</v>
      </c>
      <c r="B15" s="91"/>
      <c r="C15" s="91"/>
      <c r="D15" s="256"/>
      <c r="E15" s="91"/>
      <c r="F15" s="91"/>
      <c r="G15" s="261"/>
      <c r="H15" s="262"/>
      <c r="I15" s="263"/>
      <c r="J15" s="91"/>
      <c r="K15" s="91"/>
      <c r="L15" s="91"/>
      <c r="M15" s="91"/>
      <c r="N15" s="91"/>
      <c r="O15" s="91"/>
      <c r="P15" s="91"/>
      <c r="Q15" s="91"/>
      <c r="R15" s="117" t="s">
        <v>242</v>
      </c>
      <c r="S15" s="118">
        <v>7</v>
      </c>
      <c r="T15" s="90" t="s">
        <v>101</v>
      </c>
      <c r="U15" s="90" t="s">
        <v>102</v>
      </c>
      <c r="AA15" s="92"/>
    </row>
    <row r="16" spans="1:27" ht="21.75" thickBot="1">
      <c r="A16" s="91"/>
      <c r="B16" s="91"/>
      <c r="C16" s="91"/>
      <c r="D16" s="257"/>
      <c r="E16" s="91"/>
      <c r="F16" s="91"/>
      <c r="G16" s="264"/>
      <c r="H16" s="265"/>
      <c r="I16" s="266"/>
      <c r="J16" s="91"/>
      <c r="K16" s="91"/>
      <c r="L16" s="91"/>
      <c r="M16" s="91"/>
      <c r="N16" s="91"/>
      <c r="O16" s="91"/>
      <c r="P16" s="91"/>
      <c r="Q16" s="91"/>
      <c r="R16" s="117" t="s">
        <v>242</v>
      </c>
      <c r="S16" s="118">
        <v>8</v>
      </c>
      <c r="T16" s="90" t="s">
        <v>173</v>
      </c>
      <c r="U16" s="90" t="s">
        <v>104</v>
      </c>
      <c r="AA16" s="92"/>
    </row>
    <row r="17" spans="1:27" ht="21.75" thickBot="1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117" t="s">
        <v>242</v>
      </c>
      <c r="S17" s="118">
        <v>9</v>
      </c>
      <c r="T17" s="90" t="s">
        <v>105</v>
      </c>
      <c r="U17" s="90" t="s">
        <v>154</v>
      </c>
      <c r="AA17" s="92"/>
    </row>
    <row r="18" spans="1:27" ht="21.75" thickBot="1">
      <c r="A18" s="91" t="s">
        <v>142</v>
      </c>
      <c r="B18" s="91"/>
      <c r="C18" s="91"/>
      <c r="D18" s="94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117" t="s">
        <v>242</v>
      </c>
      <c r="S18" s="118">
        <v>10</v>
      </c>
      <c r="T18" s="90" t="s">
        <v>107</v>
      </c>
      <c r="U18" s="90" t="s">
        <v>108</v>
      </c>
      <c r="AA18" s="92"/>
    </row>
    <row r="19" spans="1:27" ht="21.75" thickBot="1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2" t="s">
        <v>241</v>
      </c>
      <c r="S19" s="116">
        <v>11</v>
      </c>
      <c r="T19" s="89" t="s">
        <v>109</v>
      </c>
      <c r="U19" s="89" t="s">
        <v>110</v>
      </c>
      <c r="AA19" s="92"/>
    </row>
    <row r="20" spans="1:27" ht="21.75" thickBot="1">
      <c r="A20" s="91" t="s">
        <v>174</v>
      </c>
      <c r="B20" s="91"/>
      <c r="C20" s="91"/>
      <c r="D20" s="94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 t="s">
        <v>241</v>
      </c>
      <c r="S20" s="116">
        <v>12</v>
      </c>
      <c r="T20" s="89" t="s">
        <v>111</v>
      </c>
      <c r="U20" s="89" t="s">
        <v>112</v>
      </c>
      <c r="AA20" s="92"/>
    </row>
    <row r="21" spans="1:27" ht="21.75" thickBot="1">
      <c r="A21" s="91"/>
      <c r="B21" s="91"/>
      <c r="C21" s="91"/>
      <c r="D21" s="91"/>
      <c r="E21" s="91"/>
      <c r="F21" s="91"/>
      <c r="G21" s="91"/>
      <c r="H21"/>
      <c r="I21" s="91"/>
      <c r="J21" s="91"/>
      <c r="K21" s="91"/>
      <c r="L21" s="91"/>
      <c r="M21" s="91"/>
      <c r="N21" s="91"/>
      <c r="O21" s="91"/>
      <c r="P21" s="91"/>
      <c r="Q21" s="91"/>
      <c r="R21" s="92" t="s">
        <v>241</v>
      </c>
      <c r="S21" s="116">
        <v>13</v>
      </c>
      <c r="T21" s="89" t="s">
        <v>175</v>
      </c>
      <c r="U21" s="89" t="s">
        <v>114</v>
      </c>
      <c r="AA21" s="92"/>
    </row>
    <row r="22" spans="1:27" ht="21.75" thickBot="1">
      <c r="A22" s="91" t="s">
        <v>176</v>
      </c>
      <c r="B22" s="91"/>
      <c r="C22" s="91"/>
      <c r="D22" s="120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2" t="s">
        <v>241</v>
      </c>
      <c r="S22" s="116">
        <v>14</v>
      </c>
      <c r="T22" s="89" t="s">
        <v>177</v>
      </c>
      <c r="U22" s="89" t="s">
        <v>116</v>
      </c>
      <c r="AA22" s="92"/>
    </row>
    <row r="23" spans="1:27" ht="21.75" thickBot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2" t="s">
        <v>241</v>
      </c>
      <c r="S23" s="116">
        <v>15</v>
      </c>
      <c r="T23" s="89" t="s">
        <v>178</v>
      </c>
      <c r="U23" s="89" t="s">
        <v>179</v>
      </c>
      <c r="AA23" s="92"/>
    </row>
    <row r="24" spans="1:27" ht="21.75" thickBot="1">
      <c r="A24" s="91" t="s">
        <v>180</v>
      </c>
      <c r="B24" s="91"/>
      <c r="C24" s="91"/>
      <c r="D24" s="267"/>
      <c r="E24" s="268"/>
      <c r="F24" s="269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2" t="s">
        <v>241</v>
      </c>
      <c r="S24" s="116">
        <v>16</v>
      </c>
      <c r="T24" s="89" t="s">
        <v>119</v>
      </c>
      <c r="U24" s="89" t="s">
        <v>120</v>
      </c>
      <c r="AA24" s="92"/>
    </row>
    <row r="25" spans="1:27" ht="21.75" thickBot="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2" t="s">
        <v>241</v>
      </c>
      <c r="S25" s="116">
        <v>17</v>
      </c>
      <c r="T25" s="89" t="s">
        <v>121</v>
      </c>
      <c r="U25" s="89" t="s">
        <v>122</v>
      </c>
      <c r="AA25" s="92"/>
    </row>
    <row r="26" spans="1:27" ht="21.75" thickBot="1">
      <c r="A26" s="91" t="s">
        <v>181</v>
      </c>
      <c r="B26" s="91"/>
      <c r="C26" s="91"/>
      <c r="D26" s="120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2" t="s">
        <v>241</v>
      </c>
      <c r="S26" s="116">
        <v>18</v>
      </c>
      <c r="T26" s="89" t="s">
        <v>123</v>
      </c>
      <c r="U26" s="89" t="s">
        <v>124</v>
      </c>
      <c r="AA26" s="92"/>
    </row>
    <row r="27" spans="1:27" ht="21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2" t="s">
        <v>241</v>
      </c>
      <c r="S27" s="116">
        <v>19</v>
      </c>
      <c r="T27" s="89" t="s">
        <v>125</v>
      </c>
      <c r="U27" s="89" t="s">
        <v>126</v>
      </c>
      <c r="AA27" s="92"/>
    </row>
    <row r="28" spans="1:27" ht="2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117" t="s">
        <v>242</v>
      </c>
      <c r="S28" s="118">
        <v>20</v>
      </c>
      <c r="T28" s="90" t="s">
        <v>127</v>
      </c>
      <c r="U28" s="90" t="s">
        <v>128</v>
      </c>
      <c r="AA28" s="92"/>
    </row>
    <row r="29" spans="1:27" ht="21">
      <c r="A29" s="112"/>
      <c r="B29" s="112" t="s">
        <v>182</v>
      </c>
      <c r="C29" s="112"/>
      <c r="D29" s="112"/>
      <c r="E29" s="112"/>
      <c r="F29" s="112"/>
      <c r="G29" s="112"/>
      <c r="H29" s="112"/>
      <c r="I29" s="112" t="s">
        <v>182</v>
      </c>
      <c r="J29" s="112" t="s">
        <v>182</v>
      </c>
      <c r="K29" s="112"/>
      <c r="L29" s="112"/>
      <c r="M29" s="112"/>
      <c r="N29" s="91"/>
      <c r="O29" s="91"/>
      <c r="P29" s="91"/>
      <c r="Q29" s="91"/>
      <c r="R29" s="117" t="s">
        <v>242</v>
      </c>
      <c r="S29" s="118">
        <v>21</v>
      </c>
      <c r="T29" s="90" t="s">
        <v>129</v>
      </c>
      <c r="U29" s="90" t="s">
        <v>130</v>
      </c>
      <c r="AA29" s="92"/>
    </row>
    <row r="30" spans="1:27" ht="21">
      <c r="A30" s="91"/>
      <c r="B30" s="91" t="s">
        <v>182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121"/>
      <c r="O30" s="121"/>
      <c r="P30" s="121"/>
      <c r="Q30" s="91"/>
      <c r="R30" s="92" t="s">
        <v>241</v>
      </c>
      <c r="S30" s="116">
        <v>22</v>
      </c>
      <c r="T30" s="89" t="s">
        <v>131</v>
      </c>
      <c r="U30" s="89" t="s">
        <v>132</v>
      </c>
      <c r="AA30" s="92"/>
    </row>
    <row r="31" spans="1:27" ht="21">
      <c r="A31" s="91"/>
      <c r="B31" s="91" t="s">
        <v>183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2" t="s">
        <v>241</v>
      </c>
      <c r="S31" s="116">
        <v>23</v>
      </c>
      <c r="T31" s="89" t="s">
        <v>133</v>
      </c>
      <c r="U31" s="89" t="s">
        <v>134</v>
      </c>
      <c r="AA31" s="92"/>
    </row>
    <row r="32" spans="1:27" ht="21.75" thickBot="1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2" t="s">
        <v>241</v>
      </c>
      <c r="S32" s="116">
        <v>24</v>
      </c>
      <c r="T32" s="89" t="s">
        <v>135</v>
      </c>
      <c r="U32" s="89" t="s">
        <v>136</v>
      </c>
      <c r="AA32" s="92"/>
    </row>
    <row r="33" spans="1:27" ht="21.75" thickBot="1">
      <c r="A33" s="91" t="s">
        <v>184</v>
      </c>
      <c r="B33" s="91"/>
      <c r="C33" s="91"/>
      <c r="D33" s="270"/>
      <c r="E33" s="271"/>
      <c r="F33" s="271"/>
      <c r="G33" s="271"/>
      <c r="H33" s="271"/>
      <c r="I33" s="271"/>
      <c r="J33" s="272"/>
      <c r="K33" s="93" t="s">
        <v>185</v>
      </c>
      <c r="L33" s="91" t="s">
        <v>186</v>
      </c>
      <c r="M33" s="91"/>
      <c r="N33" s="91"/>
      <c r="O33" s="91"/>
      <c r="P33" s="91"/>
      <c r="Q33" s="91"/>
      <c r="R33" s="92" t="s">
        <v>241</v>
      </c>
      <c r="S33" s="116">
        <v>25</v>
      </c>
      <c r="T33" s="89" t="s">
        <v>138</v>
      </c>
      <c r="U33" s="89" t="s">
        <v>139</v>
      </c>
      <c r="AA33" s="92"/>
    </row>
    <row r="34" spans="1:27" ht="21.75" thickBot="1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2" t="s">
        <v>241</v>
      </c>
      <c r="S34" s="116">
        <v>26</v>
      </c>
      <c r="T34" s="89" t="s">
        <v>140</v>
      </c>
      <c r="U34" s="89" t="s">
        <v>141</v>
      </c>
      <c r="AA34" s="92"/>
    </row>
    <row r="35" spans="1:27">
      <c r="A35" s="91" t="s">
        <v>187</v>
      </c>
      <c r="B35" s="91"/>
      <c r="C35" s="91"/>
      <c r="D35" s="250"/>
      <c r="E35" s="251"/>
      <c r="F35" s="252"/>
      <c r="G35" s="91"/>
      <c r="H35" s="91"/>
      <c r="I35" s="91"/>
      <c r="J35" s="91"/>
      <c r="K35" s="93" t="s">
        <v>185</v>
      </c>
      <c r="L35" s="91" t="s">
        <v>188</v>
      </c>
      <c r="M35" s="91"/>
      <c r="N35" s="91"/>
      <c r="O35" s="91"/>
      <c r="P35" s="91"/>
      <c r="Q35" s="91"/>
      <c r="R35" s="92"/>
      <c r="S35" s="88">
        <v>1</v>
      </c>
      <c r="T35" s="88" t="s">
        <v>189</v>
      </c>
      <c r="U35" s="88"/>
      <c r="AA35" s="92"/>
    </row>
    <row r="36" spans="1:27" ht="19.5" thickBot="1">
      <c r="A36" s="91"/>
      <c r="B36" s="91"/>
      <c r="C36" s="91"/>
      <c r="D36" s="276"/>
      <c r="E36" s="277"/>
      <c r="F36" s="278"/>
      <c r="G36" s="91"/>
      <c r="H36" s="91"/>
      <c r="I36" s="91"/>
      <c r="J36" s="91"/>
      <c r="K36" s="91"/>
      <c r="L36" s="93" t="s">
        <v>190</v>
      </c>
      <c r="M36" s="91"/>
      <c r="N36" s="91"/>
      <c r="O36" s="91"/>
      <c r="P36" s="91"/>
      <c r="Q36" s="91"/>
      <c r="R36" s="92"/>
      <c r="S36" s="122">
        <v>2</v>
      </c>
      <c r="T36" s="122" t="s">
        <v>191</v>
      </c>
      <c r="U36" s="122"/>
      <c r="AA36" s="92"/>
    </row>
    <row r="37" spans="1:27">
      <c r="A37" s="91"/>
      <c r="B37" s="91"/>
      <c r="C37" s="91"/>
      <c r="D37" s="276"/>
      <c r="E37" s="277"/>
      <c r="F37" s="278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</row>
    <row r="38" spans="1:27">
      <c r="A38" s="91"/>
      <c r="B38" s="91"/>
      <c r="C38" s="91"/>
      <c r="D38" s="276"/>
      <c r="E38" s="277"/>
      <c r="F38" s="278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</row>
    <row r="39" spans="1:27" ht="19.5" thickBot="1">
      <c r="A39" s="91"/>
      <c r="B39" s="91"/>
      <c r="C39" s="91"/>
      <c r="D39" s="279"/>
      <c r="E39" s="280"/>
      <c r="F39" s="28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</row>
    <row r="40" spans="1:27" ht="19.5" thickBot="1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</row>
    <row r="41" spans="1:27" ht="19.5" thickBot="1">
      <c r="A41" s="91" t="s">
        <v>192</v>
      </c>
      <c r="B41" s="93" t="s">
        <v>193</v>
      </c>
      <c r="C41" s="91"/>
      <c r="D41" s="270"/>
      <c r="E41" s="271"/>
      <c r="F41" s="271"/>
      <c r="G41" s="271"/>
      <c r="H41" s="271"/>
      <c r="I41" s="272"/>
      <c r="J41" s="91"/>
      <c r="K41" s="93" t="s">
        <v>185</v>
      </c>
      <c r="L41" s="91" t="s">
        <v>194</v>
      </c>
      <c r="M41" s="91"/>
      <c r="N41" s="91"/>
      <c r="O41" s="91"/>
      <c r="P41" s="91"/>
      <c r="Q41" s="91"/>
    </row>
    <row r="42" spans="1:27">
      <c r="A42" s="91"/>
      <c r="B42" s="93" t="s">
        <v>195</v>
      </c>
      <c r="C42" s="91"/>
      <c r="D42" s="250"/>
      <c r="E42" s="251"/>
      <c r="F42" s="251"/>
      <c r="G42" s="251"/>
      <c r="H42" s="251"/>
      <c r="I42" s="252"/>
      <c r="J42" s="91"/>
      <c r="K42" s="93" t="s">
        <v>185</v>
      </c>
      <c r="L42" s="91" t="s">
        <v>196</v>
      </c>
      <c r="M42" s="91"/>
      <c r="N42" s="91"/>
      <c r="O42" s="91"/>
      <c r="P42" s="91"/>
      <c r="Q42" s="91"/>
    </row>
    <row r="43" spans="1:27">
      <c r="A43" s="91"/>
      <c r="B43" s="91"/>
      <c r="C43" s="91"/>
      <c r="D43" s="276"/>
      <c r="E43" s="277"/>
      <c r="F43" s="277"/>
      <c r="G43" s="277"/>
      <c r="H43" s="277"/>
      <c r="I43" s="278"/>
      <c r="J43" s="91"/>
      <c r="K43" s="91"/>
      <c r="L43" s="93" t="s">
        <v>197</v>
      </c>
      <c r="M43" s="91"/>
      <c r="N43" s="91"/>
      <c r="O43" s="91"/>
      <c r="P43" s="91"/>
      <c r="Q43" s="91"/>
    </row>
    <row r="44" spans="1:27">
      <c r="A44" s="91"/>
      <c r="B44" s="91"/>
      <c r="C44" s="91"/>
      <c r="D44" s="276"/>
      <c r="E44" s="282"/>
      <c r="F44" s="282"/>
      <c r="G44" s="282"/>
      <c r="H44" s="282"/>
      <c r="I44" s="283"/>
      <c r="J44" s="91"/>
      <c r="K44" s="91"/>
      <c r="L44" s="91"/>
      <c r="M44" s="91"/>
      <c r="N44" s="91"/>
      <c r="O44" s="91"/>
      <c r="P44" s="91"/>
      <c r="Q44" s="91"/>
    </row>
    <row r="45" spans="1:27" ht="19.5" thickBot="1">
      <c r="A45" s="91"/>
      <c r="B45" s="91"/>
      <c r="C45" s="91"/>
      <c r="D45" s="279"/>
      <c r="E45" s="280"/>
      <c r="F45" s="280"/>
      <c r="G45" s="280"/>
      <c r="H45" s="280"/>
      <c r="I45" s="281"/>
      <c r="J45" s="91"/>
      <c r="K45" s="91"/>
      <c r="L45" s="91"/>
      <c r="M45" s="91"/>
      <c r="N45" s="91"/>
      <c r="O45" s="91"/>
      <c r="P45" s="91"/>
      <c r="Q45" s="91"/>
    </row>
    <row r="46" spans="1:27" ht="19.5" thickBo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</row>
    <row r="47" spans="1:27">
      <c r="A47" s="91" t="s">
        <v>198</v>
      </c>
      <c r="B47" s="91"/>
      <c r="C47" s="91"/>
      <c r="D47" s="123"/>
      <c r="E47" s="124"/>
      <c r="F47" s="125"/>
      <c r="G47" s="91"/>
      <c r="H47" s="91"/>
      <c r="I47" s="91"/>
      <c r="J47" s="91"/>
      <c r="K47" s="91" t="s">
        <v>199</v>
      </c>
      <c r="L47" s="91" t="s">
        <v>200</v>
      </c>
      <c r="M47" s="91"/>
      <c r="N47" s="91"/>
      <c r="O47" s="91"/>
      <c r="P47" s="91"/>
      <c r="Q47" s="91"/>
    </row>
    <row r="48" spans="1:27">
      <c r="A48" s="91"/>
      <c r="B48" s="91"/>
      <c r="C48" s="91"/>
      <c r="D48" s="126"/>
      <c r="E48" s="127"/>
      <c r="F48" s="128"/>
      <c r="G48" s="91"/>
      <c r="H48" s="91"/>
      <c r="I48" s="91"/>
      <c r="J48" s="91"/>
      <c r="K48" s="91"/>
      <c r="L48" s="91" t="s">
        <v>201</v>
      </c>
      <c r="M48" s="91"/>
      <c r="N48" s="91"/>
      <c r="O48" s="91"/>
      <c r="P48" s="91"/>
      <c r="Q48" s="91"/>
    </row>
    <row r="49" spans="1:17">
      <c r="A49" s="91"/>
      <c r="B49" s="91"/>
      <c r="C49" s="91"/>
      <c r="D49" s="126"/>
      <c r="E49" s="127"/>
      <c r="F49" s="128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</row>
    <row r="50" spans="1:17">
      <c r="A50" s="91"/>
      <c r="B50" s="91"/>
      <c r="C50" s="91"/>
      <c r="D50" s="126"/>
      <c r="E50" s="127"/>
      <c r="F50" s="128"/>
      <c r="G50" s="91"/>
      <c r="H50" s="91"/>
      <c r="I50" s="93" t="s">
        <v>202</v>
      </c>
      <c r="J50" s="91"/>
      <c r="K50" s="91"/>
      <c r="L50" s="91"/>
      <c r="M50" s="91"/>
      <c r="N50" s="91"/>
      <c r="O50" s="91"/>
      <c r="P50" s="91"/>
      <c r="Q50" s="91"/>
    </row>
    <row r="51" spans="1:17">
      <c r="A51" s="91"/>
      <c r="B51" s="91"/>
      <c r="C51" s="91"/>
      <c r="D51" s="126"/>
      <c r="E51" s="127"/>
      <c r="F51" s="128"/>
      <c r="G51" s="91"/>
      <c r="H51" s="91"/>
      <c r="I51" s="93" t="s">
        <v>203</v>
      </c>
      <c r="J51" s="91"/>
      <c r="K51" s="91"/>
      <c r="L51" s="91"/>
      <c r="M51" s="91"/>
      <c r="N51" s="91"/>
      <c r="O51" s="91"/>
      <c r="P51" s="91"/>
      <c r="Q51" s="91"/>
    </row>
    <row r="52" spans="1:17" ht="19.5" thickBot="1">
      <c r="A52" s="91"/>
      <c r="B52" s="91"/>
      <c r="C52" s="91"/>
      <c r="D52" s="129"/>
      <c r="E52" s="130"/>
      <c r="F52" s="131"/>
      <c r="G52" s="91"/>
      <c r="H52" s="91"/>
      <c r="I52" s="93" t="s">
        <v>204</v>
      </c>
      <c r="J52" s="91"/>
      <c r="K52" s="91"/>
      <c r="L52" s="91"/>
      <c r="M52" s="91"/>
      <c r="N52" s="91"/>
      <c r="O52" s="91"/>
      <c r="P52" s="91"/>
      <c r="Q52" s="91"/>
    </row>
    <row r="53" spans="1:17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</row>
    <row r="54" spans="1:17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</row>
    <row r="55" spans="1:17" ht="19.5" thickBot="1">
      <c r="A55" s="91"/>
      <c r="B55" s="91"/>
      <c r="C55" s="91"/>
      <c r="D55" s="92" t="s">
        <v>205</v>
      </c>
      <c r="E55" s="92"/>
      <c r="F55" s="92" t="s">
        <v>206</v>
      </c>
      <c r="G55" s="92"/>
      <c r="H55" s="92"/>
      <c r="I55" s="91"/>
      <c r="J55" s="91"/>
      <c r="K55" s="91"/>
      <c r="L55" s="91"/>
      <c r="M55" s="91"/>
      <c r="N55" s="91"/>
      <c r="O55" s="91"/>
      <c r="P55" s="91"/>
      <c r="Q55" s="91"/>
    </row>
    <row r="56" spans="1:17" ht="19.5" thickBot="1">
      <c r="A56" s="91" t="s">
        <v>207</v>
      </c>
      <c r="B56" s="91" t="s">
        <v>208</v>
      </c>
      <c r="C56" s="91"/>
      <c r="D56" s="110"/>
      <c r="E56" s="152"/>
      <c r="F56" s="11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</row>
    <row r="57" spans="1:17" ht="19.5" thickBot="1">
      <c r="A57" s="91"/>
      <c r="B57" s="91" t="s">
        <v>209</v>
      </c>
      <c r="C57" s="91"/>
      <c r="D57" s="110"/>
      <c r="E57" s="152"/>
      <c r="F57" s="11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</row>
    <row r="58" spans="1:17" ht="19.5" thickBot="1">
      <c r="A58" s="91"/>
      <c r="B58" s="91" t="s">
        <v>210</v>
      </c>
      <c r="C58" s="91"/>
      <c r="D58" s="110"/>
      <c r="E58" s="152"/>
      <c r="F58" s="11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</row>
    <row r="59" spans="1:17" ht="19.5" thickBot="1">
      <c r="A59" s="91"/>
      <c r="B59" s="91" t="s">
        <v>211</v>
      </c>
      <c r="C59" s="91"/>
      <c r="D59" s="110"/>
      <c r="E59" s="152"/>
      <c r="F59" s="110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</row>
    <row r="60" spans="1:17" ht="19.5" thickBot="1">
      <c r="A60" s="91"/>
      <c r="B60" s="160" t="s">
        <v>212</v>
      </c>
      <c r="C60" s="91"/>
      <c r="D60" s="110"/>
      <c r="E60" s="152"/>
      <c r="F60" s="110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</row>
    <row r="61" spans="1:17" ht="19.5" thickBot="1">
      <c r="A61" s="91"/>
      <c r="B61" s="160"/>
      <c r="C61" s="91"/>
      <c r="D61" s="110"/>
      <c r="E61" s="152"/>
      <c r="F61" s="110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</row>
    <row r="62" spans="1:17" ht="19.5" thickBot="1">
      <c r="A62" s="91"/>
      <c r="B62" s="160"/>
      <c r="C62" s="91"/>
      <c r="D62" s="110"/>
      <c r="E62" s="152"/>
      <c r="F62" s="110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9.5" thickBot="1">
      <c r="A63" s="91"/>
      <c r="B63" s="160"/>
      <c r="C63" s="91"/>
      <c r="D63" s="110"/>
      <c r="E63" s="152"/>
      <c r="F63" s="110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</row>
    <row r="64" spans="1:17" ht="19.5" thickBot="1">
      <c r="A64" s="91"/>
      <c r="B64" s="160"/>
      <c r="C64" s="91"/>
      <c r="D64" s="110"/>
      <c r="E64" s="152"/>
      <c r="F64" s="110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</row>
    <row r="65" spans="1:29">
      <c r="A65" s="91"/>
      <c r="B65" s="93" t="s">
        <v>213</v>
      </c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</row>
    <row r="66" spans="1:29">
      <c r="A66" s="112"/>
      <c r="B66" s="112" t="s">
        <v>182</v>
      </c>
      <c r="C66" s="112"/>
      <c r="D66" s="112"/>
      <c r="E66" s="112"/>
      <c r="F66" s="112"/>
      <c r="G66" s="112"/>
      <c r="H66" s="112"/>
      <c r="I66" s="112" t="s">
        <v>182</v>
      </c>
      <c r="J66" s="112" t="s">
        <v>182</v>
      </c>
      <c r="K66" s="112"/>
      <c r="L66" s="112"/>
      <c r="M66" s="112"/>
      <c r="N66" s="112"/>
      <c r="O66" s="91"/>
      <c r="P66" s="91"/>
      <c r="Q66" s="91"/>
    </row>
    <row r="67" spans="1:29">
      <c r="B67" s="2" t="s">
        <v>182</v>
      </c>
    </row>
    <row r="68" spans="1:29">
      <c r="B68" s="2" t="s">
        <v>214</v>
      </c>
      <c r="D68" s="3"/>
      <c r="E68" s="3"/>
    </row>
    <row r="69" spans="1:29" ht="24">
      <c r="T69" s="141"/>
      <c r="U69" s="141"/>
      <c r="V69" s="141"/>
      <c r="W69" s="141"/>
      <c r="X69" s="141"/>
      <c r="Y69" s="141"/>
      <c r="Z69" s="141"/>
      <c r="AA69" s="141"/>
      <c r="AB69" s="141"/>
      <c r="AC69" s="141"/>
    </row>
    <row r="70" spans="1:29" ht="25.5">
      <c r="A70" s="297">
        <v>45748</v>
      </c>
      <c r="B70" s="298"/>
      <c r="I70" s="284" t="s">
        <v>35</v>
      </c>
      <c r="J70" s="285"/>
      <c r="K70" s="5" t="s">
        <v>36</v>
      </c>
      <c r="L70" s="6" t="s">
        <v>37</v>
      </c>
      <c r="M70" s="7" t="s">
        <v>38</v>
      </c>
      <c r="N70" s="288" t="s">
        <v>240</v>
      </c>
      <c r="O70" s="289"/>
      <c r="P70" s="8" t="s">
        <v>215</v>
      </c>
      <c r="Q70" s="196"/>
      <c r="T70" s="139"/>
      <c r="U70" s="139"/>
      <c r="V70" s="139"/>
      <c r="W70" s="139"/>
      <c r="Y70" s="253" t="s">
        <v>216</v>
      </c>
      <c r="Z70" s="139"/>
      <c r="AA70" s="139"/>
      <c r="AB70" s="142"/>
      <c r="AC70" s="141"/>
    </row>
    <row r="71" spans="1:29" ht="25.5">
      <c r="A71" s="9"/>
      <c r="H71" s="132" t="s">
        <v>245</v>
      </c>
      <c r="I71" s="284"/>
      <c r="J71" s="285"/>
      <c r="K71" s="5" t="s">
        <v>40</v>
      </c>
      <c r="L71" s="10" t="s">
        <v>41</v>
      </c>
      <c r="M71" s="11" t="s">
        <v>64</v>
      </c>
      <c r="N71" s="288" t="s">
        <v>43</v>
      </c>
      <c r="O71" s="289"/>
      <c r="P71" s="12" t="s">
        <v>217</v>
      </c>
      <c r="Q71" s="197"/>
      <c r="T71" s="139"/>
      <c r="U71" s="139"/>
      <c r="V71" s="139"/>
      <c r="W71" s="139"/>
      <c r="X71" s="139"/>
      <c r="Y71" s="253"/>
      <c r="Z71" s="139"/>
      <c r="AA71" s="139"/>
      <c r="AB71" s="142"/>
      <c r="AC71" s="141"/>
    </row>
    <row r="72" spans="1:29" ht="26.25" thickBot="1">
      <c r="A72" s="9"/>
      <c r="D72" s="4" t="s">
        <v>218</v>
      </c>
      <c r="E72" s="4" t="s">
        <v>219</v>
      </c>
      <c r="F72" s="4" t="s">
        <v>220</v>
      </c>
      <c r="G72" s="4" t="s">
        <v>46</v>
      </c>
      <c r="H72" s="133" t="s">
        <v>221</v>
      </c>
      <c r="I72" s="13" t="s">
        <v>48</v>
      </c>
      <c r="J72" s="14" t="s">
        <v>49</v>
      </c>
      <c r="K72" s="5" t="s">
        <v>48</v>
      </c>
      <c r="L72" s="15" t="s">
        <v>50</v>
      </c>
      <c r="M72" s="16" t="s">
        <v>51</v>
      </c>
      <c r="N72" s="286" t="s">
        <v>222</v>
      </c>
      <c r="O72" s="287"/>
      <c r="P72" s="12" t="s">
        <v>223</v>
      </c>
      <c r="Q72" s="197"/>
      <c r="T72" s="139" t="s">
        <v>224</v>
      </c>
      <c r="U72" s="139" t="s">
        <v>225</v>
      </c>
      <c r="V72" s="275" t="s">
        <v>226</v>
      </c>
      <c r="W72" s="275"/>
      <c r="X72" s="275" t="s">
        <v>227</v>
      </c>
      <c r="Y72" s="275"/>
      <c r="Z72" s="139" t="s">
        <v>243</v>
      </c>
      <c r="AA72" s="139" t="s">
        <v>244</v>
      </c>
      <c r="AB72" s="142"/>
      <c r="AC72" s="141"/>
    </row>
    <row r="73" spans="1:29" ht="26.25" thickBot="1">
      <c r="A73" s="95"/>
      <c r="B73" s="273" t="s">
        <v>228</v>
      </c>
      <c r="C73" s="274"/>
      <c r="D73" s="134" t="s">
        <v>295</v>
      </c>
      <c r="E73" s="134" t="s">
        <v>296</v>
      </c>
      <c r="F73" s="134" t="s">
        <v>229</v>
      </c>
      <c r="G73" s="135">
        <v>32051</v>
      </c>
      <c r="H73" s="153">
        <f>IF(G73="","",DATEDIF(G73,$A$70,"y"))</f>
        <v>37</v>
      </c>
      <c r="I73" s="136">
        <v>1</v>
      </c>
      <c r="J73" s="137" t="s">
        <v>230</v>
      </c>
      <c r="K73" s="134">
        <v>8</v>
      </c>
      <c r="L73" s="134">
        <v>2</v>
      </c>
      <c r="M73" s="138">
        <v>1</v>
      </c>
      <c r="N73" s="154"/>
      <c r="O73" s="157" t="str">
        <f>IF(N73=1,IF(H73&gt;=45,"○","×")," ")</f>
        <v xml:space="preserve"> </v>
      </c>
      <c r="P73" s="136">
        <v>1</v>
      </c>
      <c r="Q73" s="92"/>
      <c r="T73" s="143" t="str">
        <f>IF(I73=0,"",IF(I73&lt;6,VLOOKUP(I73,$S$9:$U$34,2),"ERROR"))</f>
        <v>一般男子団体</v>
      </c>
      <c r="U73" s="143" t="str">
        <f>IF(K73=0,"",IF(K73&lt;6,"ERROR",IF(K73&lt;27,VLOOKUP(K73,$S$9:$U$34,2),"ERROR")))</f>
        <v>40歳以上男子シングルス</v>
      </c>
      <c r="V73" s="143" t="str">
        <f t="shared" ref="V73:V104" si="0">IF(I73=0,"",IF(I73&lt;6,VLOOKUP(I73,$S$9:$U$32,3),"ERROR"))</f>
        <v>MT</v>
      </c>
      <c r="W73" s="143" t="str">
        <f t="shared" ref="W73:W104" si="1">IF(I73=0,"",IF(I73&lt;6,V73&amp;J73,"ERROR"))</f>
        <v>MTA</v>
      </c>
      <c r="X73" s="143" t="str">
        <f t="shared" ref="X73:X104" si="2">IF(K73=0,"",IF(K73&lt;6,"ERROR",IF(K73&lt;27,VLOOKUP(K73,$S$9:$U$34,3),"ERROR")))</f>
        <v>40MS</v>
      </c>
      <c r="Y73" s="143" t="str">
        <f t="shared" ref="Y73:Y104" si="3">IF(K73=0,"",X73&amp;L73&amp;M73)</f>
        <v>40MS21</v>
      </c>
      <c r="Z73" s="143" t="str">
        <f>D73</f>
        <v>朝倉　ゆめまる</v>
      </c>
      <c r="AA73" s="143">
        <f t="shared" ref="AA73:AA104" si="4">H73</f>
        <v>37</v>
      </c>
      <c r="AB73" s="142"/>
      <c r="AC73" s="141"/>
    </row>
    <row r="74" spans="1:29" ht="24" customHeight="1" thickBot="1">
      <c r="A74" s="92" t="s">
        <v>65</v>
      </c>
      <c r="B74" s="92" t="s">
        <v>231</v>
      </c>
      <c r="C74" s="92"/>
      <c r="D74" s="96"/>
      <c r="E74" s="96"/>
      <c r="F74" s="96"/>
      <c r="G74" s="104"/>
      <c r="H74" s="153" t="str">
        <f t="shared" ref="H74:H123" si="5">IF(G74="","",DATEDIF(G74,$A$70,"y"))</f>
        <v/>
      </c>
      <c r="I74" s="98"/>
      <c r="J74" s="99"/>
      <c r="K74" s="100"/>
      <c r="L74" s="101"/>
      <c r="M74" s="102"/>
      <c r="N74" s="155"/>
      <c r="O74" s="158" t="str">
        <f t="shared" ref="O74:O123" si="6">IF(N74=1,IF(H74&gt;=45,"○","×")," ")</f>
        <v xml:space="preserve"> </v>
      </c>
      <c r="P74" s="103"/>
      <c r="Q74" s="195"/>
      <c r="T74" s="142" t="str">
        <f t="shared" ref="T74:T123" si="7">IF(I74=0,"",IF(I74&lt;6,VLOOKUP(I74,$S$9:$U$34,2),"ERROR"))</f>
        <v/>
      </c>
      <c r="U74" s="142" t="str">
        <f t="shared" ref="U74:U123" si="8">IF(K74=0,"",IF(K74&lt;6,"ERROR",IF(K74&lt;27,VLOOKUP(K74,$S$9:$U$34,2),"ERROR")))</f>
        <v/>
      </c>
      <c r="V74" s="142" t="str">
        <f t="shared" si="0"/>
        <v/>
      </c>
      <c r="W74" s="142" t="str">
        <f t="shared" si="1"/>
        <v/>
      </c>
      <c r="X74" s="142" t="str">
        <f t="shared" si="2"/>
        <v/>
      </c>
      <c r="Y74" s="142" t="str">
        <f t="shared" si="3"/>
        <v/>
      </c>
      <c r="Z74" s="142">
        <f t="shared" ref="Z74:Z123" si="9">D74</f>
        <v>0</v>
      </c>
      <c r="AA74" s="142" t="str">
        <f t="shared" si="4"/>
        <v/>
      </c>
      <c r="AB74" s="142"/>
      <c r="AC74" s="141"/>
    </row>
    <row r="75" spans="1:29" ht="24" customHeight="1" thickBot="1">
      <c r="A75" s="92"/>
      <c r="B75" s="92">
        <v>2</v>
      </c>
      <c r="C75" s="92"/>
      <c r="D75" s="96"/>
      <c r="E75" s="96"/>
      <c r="F75" s="96"/>
      <c r="G75" s="104"/>
      <c r="H75" s="153" t="str">
        <f t="shared" si="5"/>
        <v/>
      </c>
      <c r="I75" s="105"/>
      <c r="J75" s="106"/>
      <c r="K75" s="107"/>
      <c r="L75" s="96"/>
      <c r="M75" s="108"/>
      <c r="N75" s="156"/>
      <c r="O75" s="159" t="str">
        <f t="shared" si="6"/>
        <v xml:space="preserve"> </v>
      </c>
      <c r="P75" s="107"/>
      <c r="Q75" s="195"/>
      <c r="T75" s="142" t="str">
        <f t="shared" si="7"/>
        <v/>
      </c>
      <c r="U75" s="142" t="str">
        <f t="shared" si="8"/>
        <v/>
      </c>
      <c r="V75" s="142" t="str">
        <f t="shared" si="0"/>
        <v/>
      </c>
      <c r="W75" s="142" t="str">
        <f t="shared" si="1"/>
        <v/>
      </c>
      <c r="X75" s="142" t="str">
        <f t="shared" si="2"/>
        <v/>
      </c>
      <c r="Y75" s="142" t="str">
        <f t="shared" si="3"/>
        <v/>
      </c>
      <c r="Z75" s="142">
        <f t="shared" si="9"/>
        <v>0</v>
      </c>
      <c r="AA75" s="142" t="str">
        <f t="shared" si="4"/>
        <v/>
      </c>
      <c r="AB75" s="142"/>
      <c r="AC75" s="141"/>
    </row>
    <row r="76" spans="1:29" ht="24" customHeight="1" thickBot="1">
      <c r="A76" s="92"/>
      <c r="B76" s="92">
        <v>3</v>
      </c>
      <c r="C76" s="92"/>
      <c r="D76" s="96"/>
      <c r="E76" s="96"/>
      <c r="F76" s="96"/>
      <c r="G76" s="104"/>
      <c r="H76" s="153" t="str">
        <f t="shared" si="5"/>
        <v/>
      </c>
      <c r="I76" s="105"/>
      <c r="J76" s="106"/>
      <c r="K76" s="96"/>
      <c r="L76" s="96"/>
      <c r="M76" s="108"/>
      <c r="N76" s="156"/>
      <c r="O76" s="159" t="str">
        <f t="shared" si="6"/>
        <v xml:space="preserve"> </v>
      </c>
      <c r="P76" s="107"/>
      <c r="Q76" s="195"/>
      <c r="T76" s="142" t="str">
        <f t="shared" si="7"/>
        <v/>
      </c>
      <c r="U76" s="142" t="str">
        <f t="shared" si="8"/>
        <v/>
      </c>
      <c r="V76" s="142" t="str">
        <f t="shared" si="0"/>
        <v/>
      </c>
      <c r="W76" s="142" t="str">
        <f t="shared" si="1"/>
        <v/>
      </c>
      <c r="X76" s="142" t="str">
        <f t="shared" si="2"/>
        <v/>
      </c>
      <c r="Y76" s="142" t="str">
        <f t="shared" si="3"/>
        <v/>
      </c>
      <c r="Z76" s="142">
        <f t="shared" si="9"/>
        <v>0</v>
      </c>
      <c r="AA76" s="142" t="str">
        <f t="shared" si="4"/>
        <v/>
      </c>
      <c r="AB76" s="142"/>
      <c r="AC76" s="141"/>
    </row>
    <row r="77" spans="1:29" ht="24" customHeight="1" thickBot="1">
      <c r="A77" s="92"/>
      <c r="B77" s="92">
        <v>4</v>
      </c>
      <c r="C77" s="92"/>
      <c r="D77" s="96"/>
      <c r="E77" s="96"/>
      <c r="F77" s="96"/>
      <c r="G77" s="104"/>
      <c r="H77" s="153" t="str">
        <f t="shared" si="5"/>
        <v/>
      </c>
      <c r="I77" s="105"/>
      <c r="J77" s="106"/>
      <c r="K77" s="96"/>
      <c r="L77" s="96"/>
      <c r="M77" s="108"/>
      <c r="N77" s="156"/>
      <c r="O77" s="159" t="str">
        <f t="shared" si="6"/>
        <v xml:space="preserve"> </v>
      </c>
      <c r="P77" s="107"/>
      <c r="Q77" s="195"/>
      <c r="T77" s="142" t="str">
        <f t="shared" si="7"/>
        <v/>
      </c>
      <c r="U77" s="142" t="str">
        <f t="shared" si="8"/>
        <v/>
      </c>
      <c r="V77" s="142" t="str">
        <f t="shared" si="0"/>
        <v/>
      </c>
      <c r="W77" s="142" t="str">
        <f t="shared" si="1"/>
        <v/>
      </c>
      <c r="X77" s="142" t="str">
        <f t="shared" si="2"/>
        <v/>
      </c>
      <c r="Y77" s="142" t="str">
        <f t="shared" si="3"/>
        <v/>
      </c>
      <c r="Z77" s="142">
        <f t="shared" si="9"/>
        <v>0</v>
      </c>
      <c r="AA77" s="142" t="str">
        <f t="shared" si="4"/>
        <v/>
      </c>
      <c r="AB77" s="142"/>
      <c r="AC77" s="141"/>
    </row>
    <row r="78" spans="1:29" ht="24" customHeight="1" thickBot="1">
      <c r="A78" s="92"/>
      <c r="B78" s="92">
        <v>5</v>
      </c>
      <c r="C78" s="92"/>
      <c r="D78" s="96"/>
      <c r="E78" s="96"/>
      <c r="F78" s="96"/>
      <c r="G78" s="104"/>
      <c r="H78" s="153" t="str">
        <f t="shared" si="5"/>
        <v/>
      </c>
      <c r="I78" s="105"/>
      <c r="J78" s="106"/>
      <c r="K78" s="96"/>
      <c r="L78" s="96"/>
      <c r="M78" s="108"/>
      <c r="N78" s="156"/>
      <c r="O78" s="159" t="str">
        <f t="shared" si="6"/>
        <v xml:space="preserve"> </v>
      </c>
      <c r="P78" s="107"/>
      <c r="Q78" s="195"/>
      <c r="T78" s="142" t="str">
        <f t="shared" si="7"/>
        <v/>
      </c>
      <c r="U78" s="142" t="str">
        <f t="shared" si="8"/>
        <v/>
      </c>
      <c r="V78" s="142" t="str">
        <f t="shared" si="0"/>
        <v/>
      </c>
      <c r="W78" s="142" t="str">
        <f t="shared" si="1"/>
        <v/>
      </c>
      <c r="X78" s="142" t="str">
        <f t="shared" si="2"/>
        <v/>
      </c>
      <c r="Y78" s="142" t="str">
        <f t="shared" si="3"/>
        <v/>
      </c>
      <c r="Z78" s="142">
        <f t="shared" si="9"/>
        <v>0</v>
      </c>
      <c r="AA78" s="142" t="str">
        <f t="shared" si="4"/>
        <v/>
      </c>
      <c r="AB78" s="142"/>
      <c r="AC78" s="141"/>
    </row>
    <row r="79" spans="1:29" ht="24" customHeight="1" thickBot="1">
      <c r="A79" s="92"/>
      <c r="B79" s="92">
        <v>6</v>
      </c>
      <c r="C79" s="92"/>
      <c r="D79" s="96"/>
      <c r="E79" s="96"/>
      <c r="F79" s="96"/>
      <c r="G79" s="104"/>
      <c r="H79" s="153" t="str">
        <f t="shared" si="5"/>
        <v/>
      </c>
      <c r="I79" s="105"/>
      <c r="J79" s="106"/>
      <c r="K79" s="96"/>
      <c r="L79" s="96"/>
      <c r="M79" s="108"/>
      <c r="N79" s="156"/>
      <c r="O79" s="159" t="str">
        <f t="shared" si="6"/>
        <v xml:space="preserve"> </v>
      </c>
      <c r="P79" s="107"/>
      <c r="Q79" s="195"/>
      <c r="T79" s="142" t="str">
        <f t="shared" si="7"/>
        <v/>
      </c>
      <c r="U79" s="142" t="str">
        <f t="shared" si="8"/>
        <v/>
      </c>
      <c r="V79" s="142" t="str">
        <f t="shared" si="0"/>
        <v/>
      </c>
      <c r="W79" s="142" t="str">
        <f t="shared" si="1"/>
        <v/>
      </c>
      <c r="X79" s="142" t="str">
        <f t="shared" si="2"/>
        <v/>
      </c>
      <c r="Y79" s="142" t="str">
        <f t="shared" si="3"/>
        <v/>
      </c>
      <c r="Z79" s="142">
        <f t="shared" si="9"/>
        <v>0</v>
      </c>
      <c r="AA79" s="142" t="str">
        <f t="shared" si="4"/>
        <v/>
      </c>
      <c r="AB79" s="142"/>
      <c r="AC79" s="141"/>
    </row>
    <row r="80" spans="1:29" ht="24" customHeight="1" thickBot="1">
      <c r="A80" s="92"/>
      <c r="B80" s="92">
        <v>7</v>
      </c>
      <c r="C80" s="92"/>
      <c r="D80" s="96"/>
      <c r="E80" s="96"/>
      <c r="F80" s="96"/>
      <c r="G80" s="104"/>
      <c r="H80" s="153" t="str">
        <f t="shared" si="5"/>
        <v/>
      </c>
      <c r="I80" s="105"/>
      <c r="J80" s="106"/>
      <c r="K80" s="96"/>
      <c r="L80" s="96"/>
      <c r="M80" s="108"/>
      <c r="N80" s="156"/>
      <c r="O80" s="159" t="str">
        <f t="shared" si="6"/>
        <v xml:space="preserve"> </v>
      </c>
      <c r="P80" s="107"/>
      <c r="Q80" s="195"/>
      <c r="T80" s="142" t="str">
        <f t="shared" si="7"/>
        <v/>
      </c>
      <c r="U80" s="142" t="str">
        <f t="shared" si="8"/>
        <v/>
      </c>
      <c r="V80" s="142" t="str">
        <f t="shared" si="0"/>
        <v/>
      </c>
      <c r="W80" s="142" t="str">
        <f t="shared" si="1"/>
        <v/>
      </c>
      <c r="X80" s="142" t="str">
        <f t="shared" si="2"/>
        <v/>
      </c>
      <c r="Y80" s="142" t="str">
        <f t="shared" si="3"/>
        <v/>
      </c>
      <c r="Z80" s="142">
        <f t="shared" si="9"/>
        <v>0</v>
      </c>
      <c r="AA80" s="142" t="str">
        <f t="shared" si="4"/>
        <v/>
      </c>
      <c r="AB80" s="142"/>
      <c r="AC80" s="141"/>
    </row>
    <row r="81" spans="1:29" ht="24" customHeight="1" thickBot="1">
      <c r="A81" s="92"/>
      <c r="B81" s="92">
        <v>8</v>
      </c>
      <c r="C81" s="92"/>
      <c r="D81" s="96"/>
      <c r="E81" s="96"/>
      <c r="F81" s="96"/>
      <c r="G81" s="104"/>
      <c r="H81" s="153" t="str">
        <f t="shared" si="5"/>
        <v/>
      </c>
      <c r="I81" s="105"/>
      <c r="J81" s="106"/>
      <c r="K81" s="96"/>
      <c r="L81" s="96"/>
      <c r="M81" s="108"/>
      <c r="N81" s="156"/>
      <c r="O81" s="159" t="str">
        <f t="shared" si="6"/>
        <v xml:space="preserve"> </v>
      </c>
      <c r="P81" s="107"/>
      <c r="Q81" s="195"/>
      <c r="T81" s="142" t="str">
        <f t="shared" si="7"/>
        <v/>
      </c>
      <c r="U81" s="142" t="str">
        <f t="shared" si="8"/>
        <v/>
      </c>
      <c r="V81" s="142" t="str">
        <f t="shared" si="0"/>
        <v/>
      </c>
      <c r="W81" s="142" t="str">
        <f t="shared" si="1"/>
        <v/>
      </c>
      <c r="X81" s="142" t="str">
        <f t="shared" si="2"/>
        <v/>
      </c>
      <c r="Y81" s="142" t="str">
        <f t="shared" si="3"/>
        <v/>
      </c>
      <c r="Z81" s="142">
        <f t="shared" si="9"/>
        <v>0</v>
      </c>
      <c r="AA81" s="142" t="str">
        <f t="shared" si="4"/>
        <v/>
      </c>
      <c r="AB81" s="142"/>
      <c r="AC81" s="141"/>
    </row>
    <row r="82" spans="1:29" ht="24" customHeight="1" thickBot="1">
      <c r="A82" s="92"/>
      <c r="B82" s="92">
        <v>9</v>
      </c>
      <c r="C82" s="92"/>
      <c r="D82" s="96"/>
      <c r="E82" s="96"/>
      <c r="F82" s="96"/>
      <c r="G82" s="104"/>
      <c r="H82" s="153" t="str">
        <f t="shared" si="5"/>
        <v/>
      </c>
      <c r="I82" s="105"/>
      <c r="J82" s="106"/>
      <c r="K82" s="96"/>
      <c r="L82" s="96"/>
      <c r="M82" s="108"/>
      <c r="N82" s="156"/>
      <c r="O82" s="159" t="str">
        <f t="shared" si="6"/>
        <v xml:space="preserve"> </v>
      </c>
      <c r="P82" s="107"/>
      <c r="Q82" s="195"/>
      <c r="T82" s="142" t="str">
        <f t="shared" si="7"/>
        <v/>
      </c>
      <c r="U82" s="142" t="str">
        <f t="shared" si="8"/>
        <v/>
      </c>
      <c r="V82" s="142" t="str">
        <f t="shared" si="0"/>
        <v/>
      </c>
      <c r="W82" s="142" t="str">
        <f t="shared" si="1"/>
        <v/>
      </c>
      <c r="X82" s="142" t="str">
        <f t="shared" si="2"/>
        <v/>
      </c>
      <c r="Y82" s="142" t="str">
        <f t="shared" si="3"/>
        <v/>
      </c>
      <c r="Z82" s="142">
        <f t="shared" si="9"/>
        <v>0</v>
      </c>
      <c r="AA82" s="142" t="str">
        <f t="shared" si="4"/>
        <v/>
      </c>
      <c r="AB82" s="142"/>
      <c r="AC82" s="141"/>
    </row>
    <row r="83" spans="1:29" ht="24" customHeight="1" thickBot="1">
      <c r="A83" s="92"/>
      <c r="B83" s="92">
        <v>10</v>
      </c>
      <c r="C83" s="92"/>
      <c r="D83" s="96"/>
      <c r="E83" s="96"/>
      <c r="F83" s="96"/>
      <c r="G83" s="104"/>
      <c r="H83" s="153" t="str">
        <f t="shared" si="5"/>
        <v/>
      </c>
      <c r="I83" s="107"/>
      <c r="J83" s="101"/>
      <c r="K83" s="96"/>
      <c r="L83" s="96"/>
      <c r="M83" s="108"/>
      <c r="N83" s="156"/>
      <c r="O83" s="159" t="str">
        <f t="shared" si="6"/>
        <v xml:space="preserve"> </v>
      </c>
      <c r="P83" s="107"/>
      <c r="Q83" s="195"/>
      <c r="T83" s="142" t="str">
        <f t="shared" si="7"/>
        <v/>
      </c>
      <c r="U83" s="142" t="str">
        <f t="shared" si="8"/>
        <v/>
      </c>
      <c r="V83" s="142" t="str">
        <f t="shared" si="0"/>
        <v/>
      </c>
      <c r="W83" s="142" t="str">
        <f t="shared" si="1"/>
        <v/>
      </c>
      <c r="X83" s="142" t="str">
        <f t="shared" si="2"/>
        <v/>
      </c>
      <c r="Y83" s="142" t="str">
        <f t="shared" si="3"/>
        <v/>
      </c>
      <c r="Z83" s="142">
        <f t="shared" si="9"/>
        <v>0</v>
      </c>
      <c r="AA83" s="142" t="str">
        <f t="shared" si="4"/>
        <v/>
      </c>
      <c r="AB83" s="142"/>
      <c r="AC83" s="141"/>
    </row>
    <row r="84" spans="1:29" ht="24" customHeight="1" thickBot="1">
      <c r="A84" s="92"/>
      <c r="B84" s="92">
        <v>11</v>
      </c>
      <c r="C84" s="92"/>
      <c r="D84" s="96"/>
      <c r="E84" s="96"/>
      <c r="F84" s="96"/>
      <c r="G84" s="104"/>
      <c r="H84" s="153" t="str">
        <f t="shared" si="5"/>
        <v/>
      </c>
      <c r="I84" s="100"/>
      <c r="J84" s="96"/>
      <c r="K84" s="96"/>
      <c r="L84" s="96"/>
      <c r="M84" s="108"/>
      <c r="N84" s="156"/>
      <c r="O84" s="159" t="str">
        <f t="shared" si="6"/>
        <v xml:space="preserve"> </v>
      </c>
      <c r="P84" s="107"/>
      <c r="Q84" s="195"/>
      <c r="T84" s="142" t="str">
        <f t="shared" si="7"/>
        <v/>
      </c>
      <c r="U84" s="142" t="str">
        <f t="shared" si="8"/>
        <v/>
      </c>
      <c r="V84" s="142" t="str">
        <f t="shared" si="0"/>
        <v/>
      </c>
      <c r="W84" s="142" t="str">
        <f t="shared" si="1"/>
        <v/>
      </c>
      <c r="X84" s="142" t="str">
        <f t="shared" si="2"/>
        <v/>
      </c>
      <c r="Y84" s="142" t="str">
        <f t="shared" si="3"/>
        <v/>
      </c>
      <c r="Z84" s="142">
        <f t="shared" si="9"/>
        <v>0</v>
      </c>
      <c r="AA84" s="142" t="str">
        <f t="shared" si="4"/>
        <v/>
      </c>
      <c r="AB84" s="142"/>
      <c r="AC84" s="141"/>
    </row>
    <row r="85" spans="1:29" ht="24" customHeight="1" thickBot="1">
      <c r="A85" s="92"/>
      <c r="B85" s="92">
        <v>12</v>
      </c>
      <c r="C85" s="92"/>
      <c r="D85" s="96"/>
      <c r="E85" s="96"/>
      <c r="F85" s="96"/>
      <c r="G85" s="104"/>
      <c r="H85" s="153" t="str">
        <f t="shared" si="5"/>
        <v/>
      </c>
      <c r="I85" s="100"/>
      <c r="J85" s="96"/>
      <c r="K85" s="96"/>
      <c r="L85" s="96"/>
      <c r="M85" s="108"/>
      <c r="N85" s="156"/>
      <c r="O85" s="159" t="str">
        <f t="shared" si="6"/>
        <v xml:space="preserve"> </v>
      </c>
      <c r="P85" s="107"/>
      <c r="Q85" s="195"/>
      <c r="T85" s="142" t="str">
        <f t="shared" si="7"/>
        <v/>
      </c>
      <c r="U85" s="142" t="str">
        <f t="shared" si="8"/>
        <v/>
      </c>
      <c r="V85" s="142" t="str">
        <f t="shared" si="0"/>
        <v/>
      </c>
      <c r="W85" s="142" t="str">
        <f t="shared" si="1"/>
        <v/>
      </c>
      <c r="X85" s="142" t="str">
        <f t="shared" si="2"/>
        <v/>
      </c>
      <c r="Y85" s="142" t="str">
        <f t="shared" si="3"/>
        <v/>
      </c>
      <c r="Z85" s="142">
        <f t="shared" si="9"/>
        <v>0</v>
      </c>
      <c r="AA85" s="142" t="str">
        <f t="shared" si="4"/>
        <v/>
      </c>
      <c r="AB85" s="142"/>
      <c r="AC85" s="141"/>
    </row>
    <row r="86" spans="1:29" ht="24" customHeight="1" thickBot="1">
      <c r="A86" s="92"/>
      <c r="B86" s="92">
        <v>13</v>
      </c>
      <c r="C86" s="92"/>
      <c r="D86" s="96"/>
      <c r="E86" s="96"/>
      <c r="F86" s="96"/>
      <c r="G86" s="104"/>
      <c r="H86" s="153" t="str">
        <f t="shared" si="5"/>
        <v/>
      </c>
      <c r="I86" s="107"/>
      <c r="J86" s="96"/>
      <c r="K86" s="96"/>
      <c r="L86" s="96"/>
      <c r="M86" s="108"/>
      <c r="N86" s="156"/>
      <c r="O86" s="159" t="str">
        <f t="shared" si="6"/>
        <v xml:space="preserve"> </v>
      </c>
      <c r="P86" s="107"/>
      <c r="Q86" s="195"/>
      <c r="T86" s="142" t="str">
        <f t="shared" si="7"/>
        <v/>
      </c>
      <c r="U86" s="142" t="str">
        <f t="shared" si="8"/>
        <v/>
      </c>
      <c r="V86" s="142" t="str">
        <f t="shared" si="0"/>
        <v/>
      </c>
      <c r="W86" s="142" t="str">
        <f t="shared" si="1"/>
        <v/>
      </c>
      <c r="X86" s="142" t="str">
        <f t="shared" si="2"/>
        <v/>
      </c>
      <c r="Y86" s="142" t="str">
        <f t="shared" si="3"/>
        <v/>
      </c>
      <c r="Z86" s="142">
        <f t="shared" si="9"/>
        <v>0</v>
      </c>
      <c r="AA86" s="142" t="str">
        <f t="shared" si="4"/>
        <v/>
      </c>
      <c r="AB86" s="142"/>
      <c r="AC86" s="141"/>
    </row>
    <row r="87" spans="1:29" ht="24" customHeight="1" thickBot="1">
      <c r="A87" s="92"/>
      <c r="B87" s="92">
        <v>14</v>
      </c>
      <c r="C87" s="92"/>
      <c r="D87" s="96"/>
      <c r="E87" s="96"/>
      <c r="F87" s="96"/>
      <c r="G87" s="104"/>
      <c r="H87" s="153" t="str">
        <f t="shared" si="5"/>
        <v/>
      </c>
      <c r="I87" s="107"/>
      <c r="J87" s="96"/>
      <c r="K87" s="96"/>
      <c r="L87" s="96"/>
      <c r="M87" s="108"/>
      <c r="N87" s="156"/>
      <c r="O87" s="159" t="str">
        <f t="shared" si="6"/>
        <v xml:space="preserve"> </v>
      </c>
      <c r="P87" s="107"/>
      <c r="Q87" s="195"/>
      <c r="T87" s="142" t="str">
        <f t="shared" si="7"/>
        <v/>
      </c>
      <c r="U87" s="142" t="str">
        <f t="shared" si="8"/>
        <v/>
      </c>
      <c r="V87" s="142" t="str">
        <f t="shared" si="0"/>
        <v/>
      </c>
      <c r="W87" s="142" t="str">
        <f t="shared" si="1"/>
        <v/>
      </c>
      <c r="X87" s="142" t="str">
        <f t="shared" si="2"/>
        <v/>
      </c>
      <c r="Y87" s="142" t="str">
        <f t="shared" si="3"/>
        <v/>
      </c>
      <c r="Z87" s="142">
        <f t="shared" si="9"/>
        <v>0</v>
      </c>
      <c r="AA87" s="142" t="str">
        <f t="shared" si="4"/>
        <v/>
      </c>
      <c r="AB87" s="142"/>
      <c r="AC87" s="141"/>
    </row>
    <row r="88" spans="1:29" ht="24" customHeight="1" thickBot="1">
      <c r="A88" s="92"/>
      <c r="B88" s="92">
        <v>15</v>
      </c>
      <c r="C88" s="92"/>
      <c r="D88" s="96"/>
      <c r="E88" s="96"/>
      <c r="F88" s="96"/>
      <c r="G88" s="104"/>
      <c r="H88" s="153" t="str">
        <f t="shared" si="5"/>
        <v/>
      </c>
      <c r="I88" s="107"/>
      <c r="J88" s="96"/>
      <c r="K88" s="96"/>
      <c r="L88" s="96"/>
      <c r="M88" s="108"/>
      <c r="N88" s="156"/>
      <c r="O88" s="159" t="str">
        <f t="shared" si="6"/>
        <v xml:space="preserve"> </v>
      </c>
      <c r="P88" s="107"/>
      <c r="Q88" s="195"/>
      <c r="T88" s="142" t="str">
        <f t="shared" si="7"/>
        <v/>
      </c>
      <c r="U88" s="142" t="str">
        <f t="shared" si="8"/>
        <v/>
      </c>
      <c r="V88" s="142" t="str">
        <f t="shared" si="0"/>
        <v/>
      </c>
      <c r="W88" s="142" t="str">
        <f t="shared" si="1"/>
        <v/>
      </c>
      <c r="X88" s="142" t="str">
        <f t="shared" si="2"/>
        <v/>
      </c>
      <c r="Y88" s="142" t="str">
        <f t="shared" si="3"/>
        <v/>
      </c>
      <c r="Z88" s="142">
        <f t="shared" si="9"/>
        <v>0</v>
      </c>
      <c r="AA88" s="142" t="str">
        <f t="shared" si="4"/>
        <v/>
      </c>
      <c r="AB88" s="142"/>
      <c r="AC88" s="141"/>
    </row>
    <row r="89" spans="1:29" ht="24" customHeight="1" thickBot="1">
      <c r="A89" s="92"/>
      <c r="B89" s="92">
        <v>16</v>
      </c>
      <c r="C89" s="92"/>
      <c r="D89" s="96"/>
      <c r="E89" s="96"/>
      <c r="F89" s="96"/>
      <c r="G89" s="104"/>
      <c r="H89" s="153" t="str">
        <f t="shared" si="5"/>
        <v/>
      </c>
      <c r="I89" s="100"/>
      <c r="J89" s="101"/>
      <c r="K89" s="96"/>
      <c r="L89" s="96"/>
      <c r="M89" s="108"/>
      <c r="N89" s="156"/>
      <c r="O89" s="159" t="str">
        <f t="shared" si="6"/>
        <v xml:space="preserve"> </v>
      </c>
      <c r="P89" s="107"/>
      <c r="Q89" s="195"/>
      <c r="T89" s="142" t="str">
        <f t="shared" si="7"/>
        <v/>
      </c>
      <c r="U89" s="142" t="str">
        <f t="shared" si="8"/>
        <v/>
      </c>
      <c r="V89" s="142" t="str">
        <f t="shared" si="0"/>
        <v/>
      </c>
      <c r="W89" s="142" t="str">
        <f t="shared" si="1"/>
        <v/>
      </c>
      <c r="X89" s="142" t="str">
        <f t="shared" si="2"/>
        <v/>
      </c>
      <c r="Y89" s="142" t="str">
        <f t="shared" si="3"/>
        <v/>
      </c>
      <c r="Z89" s="142">
        <f t="shared" si="9"/>
        <v>0</v>
      </c>
      <c r="AA89" s="142" t="str">
        <f t="shared" si="4"/>
        <v/>
      </c>
      <c r="AB89" s="142"/>
      <c r="AC89" s="141"/>
    </row>
    <row r="90" spans="1:29" ht="24" customHeight="1" thickBot="1">
      <c r="A90" s="92"/>
      <c r="B90" s="92">
        <v>17</v>
      </c>
      <c r="C90" s="92"/>
      <c r="D90" s="96"/>
      <c r="E90" s="96"/>
      <c r="F90" s="96"/>
      <c r="G90" s="104"/>
      <c r="H90" s="153" t="str">
        <f t="shared" si="5"/>
        <v/>
      </c>
      <c r="I90" s="107"/>
      <c r="J90" s="96"/>
      <c r="K90" s="96"/>
      <c r="L90" s="96"/>
      <c r="M90" s="108"/>
      <c r="N90" s="156"/>
      <c r="O90" s="159" t="str">
        <f t="shared" si="6"/>
        <v xml:space="preserve"> </v>
      </c>
      <c r="P90" s="107"/>
      <c r="Q90" s="195"/>
      <c r="T90" s="142" t="str">
        <f t="shared" si="7"/>
        <v/>
      </c>
      <c r="U90" s="142" t="str">
        <f t="shared" si="8"/>
        <v/>
      </c>
      <c r="V90" s="142" t="str">
        <f t="shared" si="0"/>
        <v/>
      </c>
      <c r="W90" s="142" t="str">
        <f t="shared" si="1"/>
        <v/>
      </c>
      <c r="X90" s="142" t="str">
        <f t="shared" si="2"/>
        <v/>
      </c>
      <c r="Y90" s="142" t="str">
        <f t="shared" si="3"/>
        <v/>
      </c>
      <c r="Z90" s="142">
        <f t="shared" si="9"/>
        <v>0</v>
      </c>
      <c r="AA90" s="142" t="str">
        <f t="shared" si="4"/>
        <v/>
      </c>
      <c r="AB90" s="142"/>
      <c r="AC90" s="141"/>
    </row>
    <row r="91" spans="1:29" ht="24" customHeight="1" thickBot="1">
      <c r="A91" s="92"/>
      <c r="B91" s="92">
        <v>18</v>
      </c>
      <c r="C91" s="92"/>
      <c r="D91" s="96"/>
      <c r="E91" s="96"/>
      <c r="F91" s="96"/>
      <c r="G91" s="104"/>
      <c r="H91" s="153" t="str">
        <f t="shared" si="5"/>
        <v/>
      </c>
      <c r="I91" s="107"/>
      <c r="J91" s="96"/>
      <c r="K91" s="96"/>
      <c r="L91" s="96"/>
      <c r="M91" s="108"/>
      <c r="N91" s="156"/>
      <c r="O91" s="159" t="str">
        <f t="shared" si="6"/>
        <v xml:space="preserve"> </v>
      </c>
      <c r="P91" s="107"/>
      <c r="Q91" s="195"/>
      <c r="T91" s="142" t="str">
        <f t="shared" si="7"/>
        <v/>
      </c>
      <c r="U91" s="142" t="str">
        <f t="shared" si="8"/>
        <v/>
      </c>
      <c r="V91" s="142" t="str">
        <f t="shared" si="0"/>
        <v/>
      </c>
      <c r="W91" s="142" t="str">
        <f t="shared" si="1"/>
        <v/>
      </c>
      <c r="X91" s="142" t="str">
        <f t="shared" si="2"/>
        <v/>
      </c>
      <c r="Y91" s="142" t="str">
        <f t="shared" si="3"/>
        <v/>
      </c>
      <c r="Z91" s="142">
        <f t="shared" si="9"/>
        <v>0</v>
      </c>
      <c r="AA91" s="142" t="str">
        <f t="shared" si="4"/>
        <v/>
      </c>
      <c r="AB91" s="142"/>
      <c r="AC91" s="141"/>
    </row>
    <row r="92" spans="1:29" ht="24" customHeight="1" thickBot="1">
      <c r="A92" s="92"/>
      <c r="B92" s="92">
        <v>19</v>
      </c>
      <c r="C92" s="92"/>
      <c r="D92" s="96"/>
      <c r="E92" s="96"/>
      <c r="F92" s="96"/>
      <c r="G92" s="104"/>
      <c r="H92" s="153" t="str">
        <f t="shared" si="5"/>
        <v/>
      </c>
      <c r="I92" s="107"/>
      <c r="J92" s="96"/>
      <c r="K92" s="96"/>
      <c r="L92" s="96"/>
      <c r="M92" s="108"/>
      <c r="N92" s="156"/>
      <c r="O92" s="159" t="str">
        <f t="shared" si="6"/>
        <v xml:space="preserve"> </v>
      </c>
      <c r="P92" s="107"/>
      <c r="Q92" s="195"/>
      <c r="T92" s="142" t="str">
        <f t="shared" si="7"/>
        <v/>
      </c>
      <c r="U92" s="142" t="str">
        <f t="shared" si="8"/>
        <v/>
      </c>
      <c r="V92" s="142" t="str">
        <f t="shared" si="0"/>
        <v/>
      </c>
      <c r="W92" s="142" t="str">
        <f t="shared" si="1"/>
        <v/>
      </c>
      <c r="X92" s="142" t="str">
        <f t="shared" si="2"/>
        <v/>
      </c>
      <c r="Y92" s="142" t="str">
        <f t="shared" si="3"/>
        <v/>
      </c>
      <c r="Z92" s="142">
        <f t="shared" si="9"/>
        <v>0</v>
      </c>
      <c r="AA92" s="142" t="str">
        <f t="shared" si="4"/>
        <v/>
      </c>
      <c r="AB92" s="142"/>
      <c r="AC92" s="141"/>
    </row>
    <row r="93" spans="1:29" ht="24" customHeight="1" thickBot="1">
      <c r="A93" s="92"/>
      <c r="B93" s="92">
        <v>20</v>
      </c>
      <c r="C93" s="92"/>
      <c r="D93" s="96"/>
      <c r="E93" s="96"/>
      <c r="F93" s="96"/>
      <c r="G93" s="104"/>
      <c r="H93" s="153" t="str">
        <f t="shared" si="5"/>
        <v/>
      </c>
      <c r="I93" s="107"/>
      <c r="J93" s="96"/>
      <c r="K93" s="96"/>
      <c r="L93" s="96"/>
      <c r="M93" s="108"/>
      <c r="N93" s="156"/>
      <c r="O93" s="159" t="str">
        <f t="shared" si="6"/>
        <v xml:space="preserve"> </v>
      </c>
      <c r="P93" s="107"/>
      <c r="Q93" s="195"/>
      <c r="T93" s="142" t="str">
        <f t="shared" si="7"/>
        <v/>
      </c>
      <c r="U93" s="142" t="str">
        <f t="shared" si="8"/>
        <v/>
      </c>
      <c r="V93" s="142" t="str">
        <f t="shared" si="0"/>
        <v/>
      </c>
      <c r="W93" s="142" t="str">
        <f t="shared" si="1"/>
        <v/>
      </c>
      <c r="X93" s="142" t="str">
        <f t="shared" si="2"/>
        <v/>
      </c>
      <c r="Y93" s="142" t="str">
        <f t="shared" si="3"/>
        <v/>
      </c>
      <c r="Z93" s="142">
        <f t="shared" si="9"/>
        <v>0</v>
      </c>
      <c r="AA93" s="142" t="str">
        <f t="shared" si="4"/>
        <v/>
      </c>
      <c r="AB93" s="142"/>
      <c r="AC93" s="141"/>
    </row>
    <row r="94" spans="1:29" ht="24" customHeight="1" thickBot="1">
      <c r="A94" s="92"/>
      <c r="B94" s="92">
        <v>21</v>
      </c>
      <c r="C94" s="92"/>
      <c r="D94" s="96"/>
      <c r="E94" s="96"/>
      <c r="F94" s="96"/>
      <c r="G94" s="104"/>
      <c r="H94" s="153" t="str">
        <f t="shared" si="5"/>
        <v/>
      </c>
      <c r="I94" s="100"/>
      <c r="J94" s="101"/>
      <c r="K94" s="96"/>
      <c r="L94" s="96"/>
      <c r="M94" s="108"/>
      <c r="N94" s="156"/>
      <c r="O94" s="159" t="str">
        <f t="shared" si="6"/>
        <v xml:space="preserve"> </v>
      </c>
      <c r="P94" s="107"/>
      <c r="Q94" s="195"/>
      <c r="T94" s="142" t="str">
        <f t="shared" si="7"/>
        <v/>
      </c>
      <c r="U94" s="142" t="str">
        <f t="shared" si="8"/>
        <v/>
      </c>
      <c r="V94" s="142" t="str">
        <f t="shared" si="0"/>
        <v/>
      </c>
      <c r="W94" s="142" t="str">
        <f t="shared" si="1"/>
        <v/>
      </c>
      <c r="X94" s="142" t="str">
        <f t="shared" si="2"/>
        <v/>
      </c>
      <c r="Y94" s="142" t="str">
        <f t="shared" si="3"/>
        <v/>
      </c>
      <c r="Z94" s="142">
        <f t="shared" si="9"/>
        <v>0</v>
      </c>
      <c r="AA94" s="142" t="str">
        <f t="shared" si="4"/>
        <v/>
      </c>
      <c r="AB94" s="142"/>
      <c r="AC94" s="141"/>
    </row>
    <row r="95" spans="1:29" ht="24" customHeight="1" thickBot="1">
      <c r="A95" s="92"/>
      <c r="B95" s="92">
        <v>22</v>
      </c>
      <c r="C95" s="92"/>
      <c r="D95" s="109"/>
      <c r="E95" s="96"/>
      <c r="F95" s="96"/>
      <c r="G95" s="104"/>
      <c r="H95" s="153" t="str">
        <f t="shared" si="5"/>
        <v/>
      </c>
      <c r="I95" s="107"/>
      <c r="J95" s="96"/>
      <c r="K95" s="96"/>
      <c r="L95" s="96"/>
      <c r="M95" s="108"/>
      <c r="N95" s="156"/>
      <c r="O95" s="159" t="str">
        <f t="shared" si="6"/>
        <v xml:space="preserve"> </v>
      </c>
      <c r="P95" s="107"/>
      <c r="Q95" s="195"/>
      <c r="T95" s="142" t="str">
        <f t="shared" si="7"/>
        <v/>
      </c>
      <c r="U95" s="142" t="str">
        <f t="shared" si="8"/>
        <v/>
      </c>
      <c r="V95" s="142" t="str">
        <f t="shared" si="0"/>
        <v/>
      </c>
      <c r="W95" s="142" t="str">
        <f t="shared" si="1"/>
        <v/>
      </c>
      <c r="X95" s="142" t="str">
        <f t="shared" si="2"/>
        <v/>
      </c>
      <c r="Y95" s="142" t="str">
        <f t="shared" si="3"/>
        <v/>
      </c>
      <c r="Z95" s="142">
        <f t="shared" si="9"/>
        <v>0</v>
      </c>
      <c r="AA95" s="142" t="str">
        <f t="shared" si="4"/>
        <v/>
      </c>
      <c r="AB95" s="142"/>
      <c r="AC95" s="141"/>
    </row>
    <row r="96" spans="1:29" ht="24" customHeight="1" thickBot="1">
      <c r="A96" s="92"/>
      <c r="B96" s="92">
        <v>23</v>
      </c>
      <c r="C96" s="92"/>
      <c r="D96" s="96"/>
      <c r="E96" s="96"/>
      <c r="F96" s="96"/>
      <c r="G96" s="104"/>
      <c r="H96" s="153" t="str">
        <f t="shared" si="5"/>
        <v/>
      </c>
      <c r="I96" s="107"/>
      <c r="J96" s="96"/>
      <c r="K96" s="96"/>
      <c r="L96" s="96"/>
      <c r="M96" s="108"/>
      <c r="N96" s="156"/>
      <c r="O96" s="159" t="str">
        <f t="shared" si="6"/>
        <v xml:space="preserve"> </v>
      </c>
      <c r="P96" s="107"/>
      <c r="Q96" s="195"/>
      <c r="T96" s="142" t="str">
        <f t="shared" si="7"/>
        <v/>
      </c>
      <c r="U96" s="142" t="str">
        <f t="shared" si="8"/>
        <v/>
      </c>
      <c r="V96" s="142" t="str">
        <f t="shared" si="0"/>
        <v/>
      </c>
      <c r="W96" s="142" t="str">
        <f t="shared" si="1"/>
        <v/>
      </c>
      <c r="X96" s="142" t="str">
        <f t="shared" si="2"/>
        <v/>
      </c>
      <c r="Y96" s="142" t="str">
        <f t="shared" si="3"/>
        <v/>
      </c>
      <c r="Z96" s="142">
        <f t="shared" si="9"/>
        <v>0</v>
      </c>
      <c r="AA96" s="142" t="str">
        <f t="shared" si="4"/>
        <v/>
      </c>
      <c r="AB96" s="142"/>
      <c r="AC96" s="141"/>
    </row>
    <row r="97" spans="1:29" ht="24" customHeight="1" thickBot="1">
      <c r="A97" s="92"/>
      <c r="B97" s="92">
        <v>24</v>
      </c>
      <c r="C97" s="92"/>
      <c r="D97" s="96"/>
      <c r="E97" s="96"/>
      <c r="F97" s="96"/>
      <c r="G97" s="104"/>
      <c r="H97" s="153" t="str">
        <f t="shared" si="5"/>
        <v/>
      </c>
      <c r="I97" s="107"/>
      <c r="J97" s="96"/>
      <c r="K97" s="96"/>
      <c r="L97" s="96"/>
      <c r="M97" s="108"/>
      <c r="N97" s="156"/>
      <c r="O97" s="159" t="str">
        <f t="shared" si="6"/>
        <v xml:space="preserve"> </v>
      </c>
      <c r="P97" s="107"/>
      <c r="Q97" s="195"/>
      <c r="T97" s="142" t="str">
        <f t="shared" si="7"/>
        <v/>
      </c>
      <c r="U97" s="142" t="str">
        <f t="shared" si="8"/>
        <v/>
      </c>
      <c r="V97" s="142" t="str">
        <f t="shared" si="0"/>
        <v/>
      </c>
      <c r="W97" s="142" t="str">
        <f t="shared" si="1"/>
        <v/>
      </c>
      <c r="X97" s="142" t="str">
        <f t="shared" si="2"/>
        <v/>
      </c>
      <c r="Y97" s="142" t="str">
        <f t="shared" si="3"/>
        <v/>
      </c>
      <c r="Z97" s="142">
        <f t="shared" si="9"/>
        <v>0</v>
      </c>
      <c r="AA97" s="142" t="str">
        <f t="shared" si="4"/>
        <v/>
      </c>
      <c r="AB97" s="142"/>
      <c r="AC97" s="141"/>
    </row>
    <row r="98" spans="1:29" ht="24" customHeight="1" thickBot="1">
      <c r="A98" s="92"/>
      <c r="B98" s="92">
        <v>25</v>
      </c>
      <c r="C98" s="92"/>
      <c r="D98" s="96"/>
      <c r="E98" s="96"/>
      <c r="F98" s="96"/>
      <c r="G98" s="97"/>
      <c r="H98" s="153" t="str">
        <f t="shared" si="5"/>
        <v/>
      </c>
      <c r="I98" s="107"/>
      <c r="J98" s="96"/>
      <c r="K98" s="96"/>
      <c r="L98" s="96"/>
      <c r="M98" s="108"/>
      <c r="N98" s="156"/>
      <c r="O98" s="159" t="str">
        <f t="shared" si="6"/>
        <v xml:space="preserve"> </v>
      </c>
      <c r="P98" s="107"/>
      <c r="Q98" s="195"/>
      <c r="T98" s="142" t="str">
        <f t="shared" si="7"/>
        <v/>
      </c>
      <c r="U98" s="142" t="str">
        <f t="shared" si="8"/>
        <v/>
      </c>
      <c r="V98" s="142" t="str">
        <f t="shared" si="0"/>
        <v/>
      </c>
      <c r="W98" s="142" t="str">
        <f t="shared" si="1"/>
        <v/>
      </c>
      <c r="X98" s="142" t="str">
        <f t="shared" si="2"/>
        <v/>
      </c>
      <c r="Y98" s="142" t="str">
        <f t="shared" si="3"/>
        <v/>
      </c>
      <c r="Z98" s="142">
        <f t="shared" si="9"/>
        <v>0</v>
      </c>
      <c r="AA98" s="142" t="str">
        <f t="shared" si="4"/>
        <v/>
      </c>
      <c r="AB98" s="142"/>
      <c r="AC98" s="141"/>
    </row>
    <row r="99" spans="1:29" ht="24" customHeight="1" thickBot="1">
      <c r="A99" s="92"/>
      <c r="B99" s="92">
        <v>26</v>
      </c>
      <c r="C99" s="92"/>
      <c r="D99" s="96"/>
      <c r="E99" s="96"/>
      <c r="F99" s="96"/>
      <c r="G99" s="104"/>
      <c r="H99" s="153" t="str">
        <f t="shared" si="5"/>
        <v/>
      </c>
      <c r="I99" s="100"/>
      <c r="J99" s="101"/>
      <c r="K99" s="96"/>
      <c r="L99" s="96"/>
      <c r="M99" s="108"/>
      <c r="N99" s="156"/>
      <c r="O99" s="159" t="str">
        <f t="shared" si="6"/>
        <v xml:space="preserve"> </v>
      </c>
      <c r="P99" s="107"/>
      <c r="Q99" s="195"/>
      <c r="T99" s="142" t="str">
        <f t="shared" si="7"/>
        <v/>
      </c>
      <c r="U99" s="142" t="str">
        <f t="shared" si="8"/>
        <v/>
      </c>
      <c r="V99" s="142" t="str">
        <f t="shared" si="0"/>
        <v/>
      </c>
      <c r="W99" s="142" t="str">
        <f t="shared" si="1"/>
        <v/>
      </c>
      <c r="X99" s="142" t="str">
        <f t="shared" si="2"/>
        <v/>
      </c>
      <c r="Y99" s="142" t="str">
        <f t="shared" si="3"/>
        <v/>
      </c>
      <c r="Z99" s="142">
        <f t="shared" si="9"/>
        <v>0</v>
      </c>
      <c r="AA99" s="142" t="str">
        <f t="shared" si="4"/>
        <v/>
      </c>
      <c r="AB99" s="142"/>
      <c r="AC99" s="141"/>
    </row>
    <row r="100" spans="1:29" ht="24" customHeight="1" thickBot="1">
      <c r="A100" s="92"/>
      <c r="B100" s="92">
        <v>27</v>
      </c>
      <c r="C100" s="92"/>
      <c r="D100" s="96"/>
      <c r="E100" s="96"/>
      <c r="F100" s="96"/>
      <c r="G100" s="104"/>
      <c r="H100" s="153" t="str">
        <f t="shared" si="5"/>
        <v/>
      </c>
      <c r="I100" s="107"/>
      <c r="J100" s="96"/>
      <c r="K100" s="96"/>
      <c r="L100" s="96"/>
      <c r="M100" s="108"/>
      <c r="N100" s="156"/>
      <c r="O100" s="159" t="str">
        <f t="shared" si="6"/>
        <v xml:space="preserve"> </v>
      </c>
      <c r="P100" s="107"/>
      <c r="Q100" s="195"/>
      <c r="T100" s="142" t="str">
        <f t="shared" si="7"/>
        <v/>
      </c>
      <c r="U100" s="142" t="str">
        <f t="shared" si="8"/>
        <v/>
      </c>
      <c r="V100" s="142" t="str">
        <f t="shared" si="0"/>
        <v/>
      </c>
      <c r="W100" s="142" t="str">
        <f t="shared" si="1"/>
        <v/>
      </c>
      <c r="X100" s="142" t="str">
        <f t="shared" si="2"/>
        <v/>
      </c>
      <c r="Y100" s="142" t="str">
        <f t="shared" si="3"/>
        <v/>
      </c>
      <c r="Z100" s="142">
        <f t="shared" si="9"/>
        <v>0</v>
      </c>
      <c r="AA100" s="142" t="str">
        <f t="shared" si="4"/>
        <v/>
      </c>
      <c r="AB100" s="142"/>
      <c r="AC100" s="141"/>
    </row>
    <row r="101" spans="1:29" ht="24" customHeight="1" thickBot="1">
      <c r="A101" s="92"/>
      <c r="B101" s="92">
        <v>28</v>
      </c>
      <c r="C101" s="92"/>
      <c r="D101" s="96"/>
      <c r="E101" s="96"/>
      <c r="F101" s="96"/>
      <c r="G101" s="104"/>
      <c r="H101" s="153" t="str">
        <f t="shared" si="5"/>
        <v/>
      </c>
      <c r="I101" s="107"/>
      <c r="J101" s="96"/>
      <c r="K101" s="96"/>
      <c r="L101" s="96"/>
      <c r="M101" s="108"/>
      <c r="N101" s="156"/>
      <c r="O101" s="159" t="str">
        <f t="shared" si="6"/>
        <v xml:space="preserve"> </v>
      </c>
      <c r="P101" s="107"/>
      <c r="Q101" s="195"/>
      <c r="T101" s="142" t="str">
        <f t="shared" si="7"/>
        <v/>
      </c>
      <c r="U101" s="142" t="str">
        <f t="shared" si="8"/>
        <v/>
      </c>
      <c r="V101" s="142" t="str">
        <f t="shared" si="0"/>
        <v/>
      </c>
      <c r="W101" s="142" t="str">
        <f t="shared" si="1"/>
        <v/>
      </c>
      <c r="X101" s="142" t="str">
        <f t="shared" si="2"/>
        <v/>
      </c>
      <c r="Y101" s="142" t="str">
        <f t="shared" si="3"/>
        <v/>
      </c>
      <c r="Z101" s="142">
        <f t="shared" si="9"/>
        <v>0</v>
      </c>
      <c r="AA101" s="142" t="str">
        <f t="shared" si="4"/>
        <v/>
      </c>
      <c r="AB101" s="142"/>
      <c r="AC101" s="141"/>
    </row>
    <row r="102" spans="1:29" ht="24" customHeight="1" thickBot="1">
      <c r="A102" s="92"/>
      <c r="B102" s="92">
        <v>29</v>
      </c>
      <c r="C102" s="92"/>
      <c r="D102" s="96"/>
      <c r="E102" s="96"/>
      <c r="F102" s="96"/>
      <c r="G102" s="104"/>
      <c r="H102" s="153" t="str">
        <f t="shared" si="5"/>
        <v/>
      </c>
      <c r="I102" s="107"/>
      <c r="J102" s="96"/>
      <c r="K102" s="96"/>
      <c r="L102" s="96"/>
      <c r="M102" s="108"/>
      <c r="N102" s="156"/>
      <c r="O102" s="159" t="str">
        <f t="shared" si="6"/>
        <v xml:space="preserve"> </v>
      </c>
      <c r="P102" s="107"/>
      <c r="Q102" s="195"/>
      <c r="T102" s="142" t="str">
        <f t="shared" si="7"/>
        <v/>
      </c>
      <c r="U102" s="142" t="str">
        <f t="shared" si="8"/>
        <v/>
      </c>
      <c r="V102" s="142" t="str">
        <f t="shared" si="0"/>
        <v/>
      </c>
      <c r="W102" s="142" t="str">
        <f t="shared" si="1"/>
        <v/>
      </c>
      <c r="X102" s="142" t="str">
        <f t="shared" si="2"/>
        <v/>
      </c>
      <c r="Y102" s="142" t="str">
        <f t="shared" si="3"/>
        <v/>
      </c>
      <c r="Z102" s="142">
        <f t="shared" si="9"/>
        <v>0</v>
      </c>
      <c r="AA102" s="142" t="str">
        <f t="shared" si="4"/>
        <v/>
      </c>
      <c r="AB102" s="142"/>
      <c r="AC102" s="141"/>
    </row>
    <row r="103" spans="1:29" ht="24" customHeight="1" thickBot="1">
      <c r="A103" s="92"/>
      <c r="B103" s="92">
        <v>30</v>
      </c>
      <c r="C103" s="92"/>
      <c r="D103" s="96"/>
      <c r="E103" s="96"/>
      <c r="F103" s="96"/>
      <c r="G103" s="104"/>
      <c r="H103" s="153" t="str">
        <f t="shared" si="5"/>
        <v/>
      </c>
      <c r="I103" s="107"/>
      <c r="J103" s="96"/>
      <c r="K103" s="96"/>
      <c r="L103" s="96"/>
      <c r="M103" s="108"/>
      <c r="N103" s="156"/>
      <c r="O103" s="159" t="str">
        <f t="shared" si="6"/>
        <v xml:space="preserve"> </v>
      </c>
      <c r="P103" s="107"/>
      <c r="Q103" s="195"/>
      <c r="T103" s="142" t="str">
        <f t="shared" si="7"/>
        <v/>
      </c>
      <c r="U103" s="142" t="str">
        <f t="shared" si="8"/>
        <v/>
      </c>
      <c r="V103" s="142" t="str">
        <f t="shared" si="0"/>
        <v/>
      </c>
      <c r="W103" s="142" t="str">
        <f t="shared" si="1"/>
        <v/>
      </c>
      <c r="X103" s="142" t="str">
        <f t="shared" si="2"/>
        <v/>
      </c>
      <c r="Y103" s="142" t="str">
        <f t="shared" si="3"/>
        <v/>
      </c>
      <c r="Z103" s="142">
        <f t="shared" si="9"/>
        <v>0</v>
      </c>
      <c r="AA103" s="142" t="str">
        <f t="shared" si="4"/>
        <v/>
      </c>
      <c r="AB103" s="142"/>
      <c r="AC103" s="141"/>
    </row>
    <row r="104" spans="1:29" ht="24" customHeight="1" thickBot="1">
      <c r="A104" s="92"/>
      <c r="B104" s="92">
        <v>31</v>
      </c>
      <c r="C104" s="92"/>
      <c r="D104" s="96"/>
      <c r="E104" s="96"/>
      <c r="F104" s="96"/>
      <c r="G104" s="104"/>
      <c r="H104" s="153" t="str">
        <f t="shared" si="5"/>
        <v/>
      </c>
      <c r="I104" s="100"/>
      <c r="J104" s="101"/>
      <c r="K104" s="96"/>
      <c r="L104" s="96"/>
      <c r="M104" s="108"/>
      <c r="N104" s="156"/>
      <c r="O104" s="159" t="str">
        <f t="shared" si="6"/>
        <v xml:space="preserve"> </v>
      </c>
      <c r="P104" s="107"/>
      <c r="Q104" s="195"/>
      <c r="T104" s="142" t="str">
        <f t="shared" si="7"/>
        <v/>
      </c>
      <c r="U104" s="142" t="str">
        <f t="shared" si="8"/>
        <v/>
      </c>
      <c r="V104" s="142" t="str">
        <f t="shared" si="0"/>
        <v/>
      </c>
      <c r="W104" s="142" t="str">
        <f t="shared" si="1"/>
        <v/>
      </c>
      <c r="X104" s="142" t="str">
        <f t="shared" si="2"/>
        <v/>
      </c>
      <c r="Y104" s="142" t="str">
        <f t="shared" si="3"/>
        <v/>
      </c>
      <c r="Z104" s="142">
        <f t="shared" si="9"/>
        <v>0</v>
      </c>
      <c r="AA104" s="142" t="str">
        <f t="shared" si="4"/>
        <v/>
      </c>
      <c r="AB104" s="142"/>
      <c r="AC104" s="141"/>
    </row>
    <row r="105" spans="1:29" ht="24" customHeight="1" thickBot="1">
      <c r="A105" s="92"/>
      <c r="B105" s="92">
        <v>32</v>
      </c>
      <c r="C105" s="92"/>
      <c r="D105" s="96"/>
      <c r="E105" s="96"/>
      <c r="F105" s="96"/>
      <c r="G105" s="104"/>
      <c r="H105" s="153" t="str">
        <f t="shared" si="5"/>
        <v/>
      </c>
      <c r="I105" s="107"/>
      <c r="J105" s="101"/>
      <c r="K105" s="96"/>
      <c r="L105" s="96"/>
      <c r="M105" s="108"/>
      <c r="N105" s="156"/>
      <c r="O105" s="159" t="str">
        <f t="shared" si="6"/>
        <v xml:space="preserve"> </v>
      </c>
      <c r="P105" s="107"/>
      <c r="Q105" s="195"/>
      <c r="T105" s="142" t="str">
        <f t="shared" si="7"/>
        <v/>
      </c>
      <c r="U105" s="142" t="str">
        <f t="shared" si="8"/>
        <v/>
      </c>
      <c r="V105" s="142" t="str">
        <f t="shared" ref="V105:V123" si="10">IF(I105=0,"",IF(I105&lt;6,VLOOKUP(I105,$S$9:$U$32,3),"ERROR"))</f>
        <v/>
      </c>
      <c r="W105" s="142" t="str">
        <f t="shared" ref="W105:W123" si="11">IF(I105=0,"",IF(I105&lt;6,V105&amp;J105,"ERROR"))</f>
        <v/>
      </c>
      <c r="X105" s="142" t="str">
        <f t="shared" ref="X105:X123" si="12">IF(K105=0,"",IF(K105&lt;6,"ERROR",IF(K105&lt;27,VLOOKUP(K105,$S$9:$U$34,3),"ERROR")))</f>
        <v/>
      </c>
      <c r="Y105" s="142" t="str">
        <f t="shared" ref="Y105:Y123" si="13">IF(K105=0,"",X105&amp;L105&amp;M105)</f>
        <v/>
      </c>
      <c r="Z105" s="142">
        <f t="shared" si="9"/>
        <v>0</v>
      </c>
      <c r="AA105" s="142" t="str">
        <f t="shared" ref="AA105:AA123" si="14">H105</f>
        <v/>
      </c>
      <c r="AB105" s="142"/>
      <c r="AC105" s="141"/>
    </row>
    <row r="106" spans="1:29" ht="24" customHeight="1" thickBot="1">
      <c r="A106" s="92"/>
      <c r="B106" s="92">
        <v>33</v>
      </c>
      <c r="C106" s="92"/>
      <c r="D106" s="96"/>
      <c r="E106" s="96"/>
      <c r="F106" s="96"/>
      <c r="G106" s="104"/>
      <c r="H106" s="153" t="str">
        <f t="shared" si="5"/>
        <v/>
      </c>
      <c r="I106" s="107"/>
      <c r="J106" s="101"/>
      <c r="K106" s="96"/>
      <c r="L106" s="96"/>
      <c r="M106" s="108"/>
      <c r="N106" s="156"/>
      <c r="O106" s="159" t="str">
        <f t="shared" si="6"/>
        <v xml:space="preserve"> </v>
      </c>
      <c r="P106" s="107"/>
      <c r="Q106" s="195"/>
      <c r="T106" s="142" t="str">
        <f t="shared" si="7"/>
        <v/>
      </c>
      <c r="U106" s="142" t="str">
        <f t="shared" si="8"/>
        <v/>
      </c>
      <c r="V106" s="142" t="str">
        <f t="shared" si="10"/>
        <v/>
      </c>
      <c r="W106" s="142" t="str">
        <f t="shared" si="11"/>
        <v/>
      </c>
      <c r="X106" s="142" t="str">
        <f t="shared" si="12"/>
        <v/>
      </c>
      <c r="Y106" s="142" t="str">
        <f t="shared" si="13"/>
        <v/>
      </c>
      <c r="Z106" s="142">
        <f t="shared" si="9"/>
        <v>0</v>
      </c>
      <c r="AA106" s="142" t="str">
        <f t="shared" si="14"/>
        <v/>
      </c>
      <c r="AB106" s="142"/>
      <c r="AC106" s="141"/>
    </row>
    <row r="107" spans="1:29" ht="24" customHeight="1" thickBot="1">
      <c r="A107" s="92"/>
      <c r="B107" s="92">
        <v>34</v>
      </c>
      <c r="C107" s="92"/>
      <c r="D107" s="96"/>
      <c r="E107" s="96"/>
      <c r="F107" s="96"/>
      <c r="G107" s="104"/>
      <c r="H107" s="153" t="str">
        <f t="shared" si="5"/>
        <v/>
      </c>
      <c r="I107" s="107"/>
      <c r="J107" s="101"/>
      <c r="K107" s="96"/>
      <c r="L107" s="96"/>
      <c r="M107" s="108"/>
      <c r="N107" s="156"/>
      <c r="O107" s="159" t="str">
        <f t="shared" si="6"/>
        <v xml:space="preserve"> </v>
      </c>
      <c r="P107" s="107"/>
      <c r="Q107" s="195"/>
      <c r="T107" s="142" t="str">
        <f t="shared" si="7"/>
        <v/>
      </c>
      <c r="U107" s="142" t="str">
        <f t="shared" si="8"/>
        <v/>
      </c>
      <c r="V107" s="142" t="str">
        <f t="shared" si="10"/>
        <v/>
      </c>
      <c r="W107" s="142" t="str">
        <f t="shared" si="11"/>
        <v/>
      </c>
      <c r="X107" s="142" t="str">
        <f t="shared" si="12"/>
        <v/>
      </c>
      <c r="Y107" s="142" t="str">
        <f t="shared" si="13"/>
        <v/>
      </c>
      <c r="Z107" s="142">
        <f t="shared" si="9"/>
        <v>0</v>
      </c>
      <c r="AA107" s="142" t="str">
        <f t="shared" si="14"/>
        <v/>
      </c>
      <c r="AB107" s="142"/>
      <c r="AC107" s="141"/>
    </row>
    <row r="108" spans="1:29" ht="24" customHeight="1" thickBot="1">
      <c r="A108" s="92"/>
      <c r="B108" s="92">
        <v>35</v>
      </c>
      <c r="C108" s="92"/>
      <c r="D108" s="96"/>
      <c r="E108" s="96"/>
      <c r="F108" s="96"/>
      <c r="G108" s="104"/>
      <c r="H108" s="153" t="str">
        <f t="shared" si="5"/>
        <v/>
      </c>
      <c r="I108" s="107"/>
      <c r="J108" s="101"/>
      <c r="K108" s="96"/>
      <c r="L108" s="96"/>
      <c r="M108" s="108"/>
      <c r="N108" s="156"/>
      <c r="O108" s="159" t="str">
        <f t="shared" si="6"/>
        <v xml:space="preserve"> </v>
      </c>
      <c r="P108" s="107"/>
      <c r="Q108" s="195"/>
      <c r="T108" s="142" t="str">
        <f t="shared" si="7"/>
        <v/>
      </c>
      <c r="U108" s="142" t="str">
        <f t="shared" si="8"/>
        <v/>
      </c>
      <c r="V108" s="142" t="str">
        <f t="shared" si="10"/>
        <v/>
      </c>
      <c r="W108" s="142" t="str">
        <f t="shared" si="11"/>
        <v/>
      </c>
      <c r="X108" s="142" t="str">
        <f t="shared" si="12"/>
        <v/>
      </c>
      <c r="Y108" s="142" t="str">
        <f t="shared" si="13"/>
        <v/>
      </c>
      <c r="Z108" s="142">
        <f t="shared" si="9"/>
        <v>0</v>
      </c>
      <c r="AA108" s="142" t="str">
        <f t="shared" si="14"/>
        <v/>
      </c>
      <c r="AB108" s="142"/>
      <c r="AC108" s="141"/>
    </row>
    <row r="109" spans="1:29" ht="24" customHeight="1" thickBot="1">
      <c r="A109" s="92"/>
      <c r="B109" s="92">
        <v>36</v>
      </c>
      <c r="C109" s="92"/>
      <c r="D109" s="96"/>
      <c r="E109" s="96"/>
      <c r="F109" s="96"/>
      <c r="G109" s="104"/>
      <c r="H109" s="153" t="str">
        <f t="shared" si="5"/>
        <v/>
      </c>
      <c r="I109" s="100"/>
      <c r="J109" s="101"/>
      <c r="K109" s="96"/>
      <c r="L109" s="96"/>
      <c r="M109" s="108"/>
      <c r="N109" s="156"/>
      <c r="O109" s="159" t="str">
        <f t="shared" si="6"/>
        <v xml:space="preserve"> </v>
      </c>
      <c r="P109" s="107"/>
      <c r="Q109" s="195"/>
      <c r="T109" s="142" t="str">
        <f t="shared" si="7"/>
        <v/>
      </c>
      <c r="U109" s="142" t="str">
        <f t="shared" si="8"/>
        <v/>
      </c>
      <c r="V109" s="142" t="str">
        <f t="shared" si="10"/>
        <v/>
      </c>
      <c r="W109" s="142" t="str">
        <f t="shared" si="11"/>
        <v/>
      </c>
      <c r="X109" s="142" t="str">
        <f t="shared" si="12"/>
        <v/>
      </c>
      <c r="Y109" s="142" t="str">
        <f t="shared" si="13"/>
        <v/>
      </c>
      <c r="Z109" s="142">
        <f t="shared" si="9"/>
        <v>0</v>
      </c>
      <c r="AA109" s="142" t="str">
        <f t="shared" si="14"/>
        <v/>
      </c>
      <c r="AB109" s="142"/>
      <c r="AC109" s="141"/>
    </row>
    <row r="110" spans="1:29" ht="24" customHeight="1" thickBot="1">
      <c r="A110" s="92"/>
      <c r="B110" s="92">
        <v>37</v>
      </c>
      <c r="C110" s="92"/>
      <c r="D110" s="96"/>
      <c r="E110" s="96"/>
      <c r="F110" s="96"/>
      <c r="G110" s="104"/>
      <c r="H110" s="153" t="str">
        <f t="shared" si="5"/>
        <v/>
      </c>
      <c r="I110" s="107"/>
      <c r="J110" s="101"/>
      <c r="K110" s="96"/>
      <c r="L110" s="96"/>
      <c r="M110" s="108"/>
      <c r="N110" s="156"/>
      <c r="O110" s="159" t="str">
        <f t="shared" si="6"/>
        <v xml:space="preserve"> </v>
      </c>
      <c r="P110" s="107"/>
      <c r="Q110" s="195"/>
      <c r="T110" s="142" t="str">
        <f t="shared" si="7"/>
        <v/>
      </c>
      <c r="U110" s="142" t="str">
        <f t="shared" si="8"/>
        <v/>
      </c>
      <c r="V110" s="142" t="str">
        <f t="shared" si="10"/>
        <v/>
      </c>
      <c r="W110" s="142" t="str">
        <f t="shared" si="11"/>
        <v/>
      </c>
      <c r="X110" s="142" t="str">
        <f t="shared" si="12"/>
        <v/>
      </c>
      <c r="Y110" s="142" t="str">
        <f t="shared" si="13"/>
        <v/>
      </c>
      <c r="Z110" s="142">
        <f t="shared" si="9"/>
        <v>0</v>
      </c>
      <c r="AA110" s="142" t="str">
        <f t="shared" si="14"/>
        <v/>
      </c>
      <c r="AB110" s="142"/>
      <c r="AC110" s="141"/>
    </row>
    <row r="111" spans="1:29" ht="24" customHeight="1" thickBot="1">
      <c r="A111" s="92"/>
      <c r="B111" s="92">
        <v>38</v>
      </c>
      <c r="C111" s="92"/>
      <c r="D111" s="96"/>
      <c r="E111" s="96"/>
      <c r="F111" s="96"/>
      <c r="G111" s="104"/>
      <c r="H111" s="153" t="str">
        <f t="shared" si="5"/>
        <v/>
      </c>
      <c r="I111" s="107"/>
      <c r="J111" s="101"/>
      <c r="K111" s="96"/>
      <c r="L111" s="96"/>
      <c r="M111" s="108"/>
      <c r="N111" s="156"/>
      <c r="O111" s="159" t="str">
        <f t="shared" si="6"/>
        <v xml:space="preserve"> </v>
      </c>
      <c r="P111" s="107"/>
      <c r="Q111" s="195"/>
      <c r="T111" s="142" t="str">
        <f t="shared" si="7"/>
        <v/>
      </c>
      <c r="U111" s="142" t="str">
        <f t="shared" si="8"/>
        <v/>
      </c>
      <c r="V111" s="142" t="str">
        <f t="shared" si="10"/>
        <v/>
      </c>
      <c r="W111" s="142" t="str">
        <f t="shared" si="11"/>
        <v/>
      </c>
      <c r="X111" s="142" t="str">
        <f t="shared" si="12"/>
        <v/>
      </c>
      <c r="Y111" s="142" t="str">
        <f t="shared" si="13"/>
        <v/>
      </c>
      <c r="Z111" s="142">
        <f t="shared" si="9"/>
        <v>0</v>
      </c>
      <c r="AA111" s="142" t="str">
        <f t="shared" si="14"/>
        <v/>
      </c>
      <c r="AB111" s="142"/>
      <c r="AC111" s="141"/>
    </row>
    <row r="112" spans="1:29" ht="24" customHeight="1" thickBot="1">
      <c r="A112" s="92"/>
      <c r="B112" s="92">
        <v>39</v>
      </c>
      <c r="C112" s="92"/>
      <c r="D112" s="96"/>
      <c r="E112" s="96"/>
      <c r="F112" s="96"/>
      <c r="G112" s="104"/>
      <c r="H112" s="153" t="str">
        <f t="shared" si="5"/>
        <v/>
      </c>
      <c r="I112" s="107"/>
      <c r="J112" s="101"/>
      <c r="K112" s="96"/>
      <c r="L112" s="96"/>
      <c r="M112" s="108"/>
      <c r="N112" s="156"/>
      <c r="O112" s="159" t="str">
        <f t="shared" si="6"/>
        <v xml:space="preserve"> </v>
      </c>
      <c r="P112" s="107"/>
      <c r="Q112" s="195"/>
      <c r="T112" s="142" t="str">
        <f t="shared" si="7"/>
        <v/>
      </c>
      <c r="U112" s="142" t="str">
        <f t="shared" si="8"/>
        <v/>
      </c>
      <c r="V112" s="142" t="str">
        <f t="shared" si="10"/>
        <v/>
      </c>
      <c r="W112" s="142" t="str">
        <f t="shared" si="11"/>
        <v/>
      </c>
      <c r="X112" s="142" t="str">
        <f t="shared" si="12"/>
        <v/>
      </c>
      <c r="Y112" s="142" t="str">
        <f t="shared" si="13"/>
        <v/>
      </c>
      <c r="Z112" s="142">
        <f t="shared" si="9"/>
        <v>0</v>
      </c>
      <c r="AA112" s="142" t="str">
        <f t="shared" si="14"/>
        <v/>
      </c>
      <c r="AB112" s="142"/>
      <c r="AC112" s="141"/>
    </row>
    <row r="113" spans="1:29" ht="24" customHeight="1" thickBot="1">
      <c r="A113" s="92"/>
      <c r="B113" s="92">
        <v>40</v>
      </c>
      <c r="C113" s="92"/>
      <c r="D113" s="96"/>
      <c r="E113" s="96"/>
      <c r="F113" s="96"/>
      <c r="G113" s="104"/>
      <c r="H113" s="153" t="str">
        <f t="shared" si="5"/>
        <v/>
      </c>
      <c r="I113" s="107"/>
      <c r="J113" s="101"/>
      <c r="K113" s="96"/>
      <c r="L113" s="96"/>
      <c r="M113" s="108"/>
      <c r="N113" s="156"/>
      <c r="O113" s="159" t="str">
        <f t="shared" si="6"/>
        <v xml:space="preserve"> </v>
      </c>
      <c r="P113" s="107"/>
      <c r="Q113" s="195"/>
      <c r="T113" s="142" t="str">
        <f t="shared" si="7"/>
        <v/>
      </c>
      <c r="U113" s="142" t="str">
        <f t="shared" si="8"/>
        <v/>
      </c>
      <c r="V113" s="142" t="str">
        <f t="shared" si="10"/>
        <v/>
      </c>
      <c r="W113" s="142" t="str">
        <f t="shared" si="11"/>
        <v/>
      </c>
      <c r="X113" s="142" t="str">
        <f t="shared" si="12"/>
        <v/>
      </c>
      <c r="Y113" s="142" t="str">
        <f t="shared" si="13"/>
        <v/>
      </c>
      <c r="Z113" s="142">
        <f t="shared" si="9"/>
        <v>0</v>
      </c>
      <c r="AA113" s="142" t="str">
        <f t="shared" si="14"/>
        <v/>
      </c>
      <c r="AB113" s="142"/>
      <c r="AC113" s="141"/>
    </row>
    <row r="114" spans="1:29" ht="24" customHeight="1" thickBot="1">
      <c r="A114" s="92"/>
      <c r="B114" s="92">
        <v>41</v>
      </c>
      <c r="C114" s="92"/>
      <c r="D114" s="96"/>
      <c r="E114" s="96"/>
      <c r="F114" s="96"/>
      <c r="G114" s="104"/>
      <c r="H114" s="153" t="str">
        <f t="shared" si="5"/>
        <v/>
      </c>
      <c r="I114" s="100"/>
      <c r="J114" s="101"/>
      <c r="K114" s="96"/>
      <c r="L114" s="96"/>
      <c r="M114" s="108"/>
      <c r="N114" s="156"/>
      <c r="O114" s="159" t="str">
        <f t="shared" si="6"/>
        <v xml:space="preserve"> </v>
      </c>
      <c r="P114" s="107"/>
      <c r="Q114" s="195"/>
      <c r="T114" s="142" t="str">
        <f t="shared" si="7"/>
        <v/>
      </c>
      <c r="U114" s="142" t="str">
        <f t="shared" si="8"/>
        <v/>
      </c>
      <c r="V114" s="142" t="str">
        <f t="shared" si="10"/>
        <v/>
      </c>
      <c r="W114" s="142" t="str">
        <f t="shared" si="11"/>
        <v/>
      </c>
      <c r="X114" s="142" t="str">
        <f t="shared" si="12"/>
        <v/>
      </c>
      <c r="Y114" s="142" t="str">
        <f t="shared" si="13"/>
        <v/>
      </c>
      <c r="Z114" s="142">
        <f t="shared" si="9"/>
        <v>0</v>
      </c>
      <c r="AA114" s="142" t="str">
        <f t="shared" si="14"/>
        <v/>
      </c>
      <c r="AB114" s="142"/>
      <c r="AC114" s="141"/>
    </row>
    <row r="115" spans="1:29" ht="24" customHeight="1" thickBot="1">
      <c r="A115" s="92"/>
      <c r="B115" s="92">
        <v>42</v>
      </c>
      <c r="C115" s="92"/>
      <c r="D115" s="96"/>
      <c r="E115" s="96"/>
      <c r="F115" s="96"/>
      <c r="G115" s="104"/>
      <c r="H115" s="153" t="str">
        <f t="shared" si="5"/>
        <v/>
      </c>
      <c r="I115" s="107"/>
      <c r="J115" s="96"/>
      <c r="K115" s="96"/>
      <c r="L115" s="96"/>
      <c r="M115" s="108"/>
      <c r="N115" s="156"/>
      <c r="O115" s="159" t="str">
        <f t="shared" si="6"/>
        <v xml:space="preserve"> </v>
      </c>
      <c r="P115" s="107"/>
      <c r="Q115" s="195"/>
      <c r="T115" s="142" t="str">
        <f t="shared" si="7"/>
        <v/>
      </c>
      <c r="U115" s="142" t="str">
        <f t="shared" si="8"/>
        <v/>
      </c>
      <c r="V115" s="142" t="str">
        <f t="shared" si="10"/>
        <v/>
      </c>
      <c r="W115" s="142" t="str">
        <f t="shared" si="11"/>
        <v/>
      </c>
      <c r="X115" s="142" t="str">
        <f t="shared" si="12"/>
        <v/>
      </c>
      <c r="Y115" s="142" t="str">
        <f t="shared" si="13"/>
        <v/>
      </c>
      <c r="Z115" s="142">
        <f t="shared" si="9"/>
        <v>0</v>
      </c>
      <c r="AA115" s="142" t="str">
        <f t="shared" si="14"/>
        <v/>
      </c>
      <c r="AB115" s="142"/>
      <c r="AC115" s="141"/>
    </row>
    <row r="116" spans="1:29" ht="24" customHeight="1" thickBot="1">
      <c r="A116" s="92"/>
      <c r="B116" s="92">
        <v>43</v>
      </c>
      <c r="C116" s="92"/>
      <c r="D116" s="96"/>
      <c r="E116" s="96"/>
      <c r="F116" s="96"/>
      <c r="G116" s="104"/>
      <c r="H116" s="153" t="str">
        <f t="shared" si="5"/>
        <v/>
      </c>
      <c r="I116" s="107"/>
      <c r="J116" s="96"/>
      <c r="K116" s="96"/>
      <c r="L116" s="96"/>
      <c r="M116" s="108"/>
      <c r="N116" s="156"/>
      <c r="O116" s="159" t="str">
        <f t="shared" si="6"/>
        <v xml:space="preserve"> </v>
      </c>
      <c r="P116" s="107"/>
      <c r="Q116" s="195"/>
      <c r="T116" s="142" t="str">
        <f t="shared" si="7"/>
        <v/>
      </c>
      <c r="U116" s="142" t="str">
        <f t="shared" si="8"/>
        <v/>
      </c>
      <c r="V116" s="142" t="str">
        <f t="shared" si="10"/>
        <v/>
      </c>
      <c r="W116" s="142" t="str">
        <f t="shared" si="11"/>
        <v/>
      </c>
      <c r="X116" s="142" t="str">
        <f t="shared" si="12"/>
        <v/>
      </c>
      <c r="Y116" s="142" t="str">
        <f t="shared" si="13"/>
        <v/>
      </c>
      <c r="Z116" s="142">
        <f t="shared" si="9"/>
        <v>0</v>
      </c>
      <c r="AA116" s="142" t="str">
        <f t="shared" si="14"/>
        <v/>
      </c>
      <c r="AB116" s="142"/>
      <c r="AC116" s="141"/>
    </row>
    <row r="117" spans="1:29" ht="24" customHeight="1" thickBot="1">
      <c r="A117" s="92"/>
      <c r="B117" s="92">
        <v>44</v>
      </c>
      <c r="C117" s="92"/>
      <c r="D117" s="96"/>
      <c r="E117" s="96"/>
      <c r="F117" s="96"/>
      <c r="G117" s="104"/>
      <c r="H117" s="153" t="str">
        <f t="shared" si="5"/>
        <v/>
      </c>
      <c r="I117" s="107"/>
      <c r="J117" s="96"/>
      <c r="K117" s="96"/>
      <c r="L117" s="96"/>
      <c r="M117" s="108"/>
      <c r="N117" s="156"/>
      <c r="O117" s="159" t="str">
        <f t="shared" si="6"/>
        <v xml:space="preserve"> </v>
      </c>
      <c r="P117" s="107"/>
      <c r="Q117" s="195"/>
      <c r="T117" s="142" t="str">
        <f t="shared" si="7"/>
        <v/>
      </c>
      <c r="U117" s="142" t="str">
        <f t="shared" si="8"/>
        <v/>
      </c>
      <c r="V117" s="142" t="str">
        <f t="shared" si="10"/>
        <v/>
      </c>
      <c r="W117" s="142" t="str">
        <f t="shared" si="11"/>
        <v/>
      </c>
      <c r="X117" s="142" t="str">
        <f t="shared" si="12"/>
        <v/>
      </c>
      <c r="Y117" s="142" t="str">
        <f t="shared" si="13"/>
        <v/>
      </c>
      <c r="Z117" s="142">
        <f t="shared" si="9"/>
        <v>0</v>
      </c>
      <c r="AA117" s="142" t="str">
        <f t="shared" si="14"/>
        <v/>
      </c>
      <c r="AB117" s="142"/>
      <c r="AC117" s="141"/>
    </row>
    <row r="118" spans="1:29" ht="24" customHeight="1" thickBot="1">
      <c r="A118" s="92"/>
      <c r="B118" s="92">
        <v>45</v>
      </c>
      <c r="C118" s="92"/>
      <c r="D118" s="96"/>
      <c r="E118" s="96"/>
      <c r="F118" s="96"/>
      <c r="G118" s="104"/>
      <c r="H118" s="153" t="str">
        <f t="shared" si="5"/>
        <v/>
      </c>
      <c r="I118" s="107"/>
      <c r="J118" s="96"/>
      <c r="K118" s="96"/>
      <c r="L118" s="96"/>
      <c r="M118" s="108"/>
      <c r="N118" s="156"/>
      <c r="O118" s="159" t="str">
        <f t="shared" si="6"/>
        <v xml:space="preserve"> </v>
      </c>
      <c r="P118" s="107"/>
      <c r="Q118" s="195"/>
      <c r="T118" s="142" t="str">
        <f t="shared" si="7"/>
        <v/>
      </c>
      <c r="U118" s="142" t="str">
        <f t="shared" si="8"/>
        <v/>
      </c>
      <c r="V118" s="142" t="str">
        <f t="shared" si="10"/>
        <v/>
      </c>
      <c r="W118" s="142" t="str">
        <f t="shared" si="11"/>
        <v/>
      </c>
      <c r="X118" s="142" t="str">
        <f t="shared" si="12"/>
        <v/>
      </c>
      <c r="Y118" s="142" t="str">
        <f t="shared" si="13"/>
        <v/>
      </c>
      <c r="Z118" s="142">
        <f t="shared" si="9"/>
        <v>0</v>
      </c>
      <c r="AA118" s="142" t="str">
        <f t="shared" si="14"/>
        <v/>
      </c>
      <c r="AB118" s="142"/>
      <c r="AC118" s="141"/>
    </row>
    <row r="119" spans="1:29" ht="24" customHeight="1" thickBot="1">
      <c r="A119" s="92"/>
      <c r="B119" s="92">
        <v>46</v>
      </c>
      <c r="C119" s="92"/>
      <c r="D119" s="96"/>
      <c r="E119" s="96"/>
      <c r="F119" s="96"/>
      <c r="G119" s="104"/>
      <c r="H119" s="153" t="str">
        <f t="shared" si="5"/>
        <v/>
      </c>
      <c r="I119" s="100"/>
      <c r="J119" s="96"/>
      <c r="K119" s="96"/>
      <c r="L119" s="96"/>
      <c r="M119" s="108"/>
      <c r="N119" s="156"/>
      <c r="O119" s="159" t="str">
        <f t="shared" si="6"/>
        <v xml:space="preserve"> </v>
      </c>
      <c r="P119" s="107"/>
      <c r="Q119" s="195"/>
      <c r="T119" s="142" t="str">
        <f t="shared" si="7"/>
        <v/>
      </c>
      <c r="U119" s="142" t="str">
        <f t="shared" si="8"/>
        <v/>
      </c>
      <c r="V119" s="142" t="str">
        <f t="shared" si="10"/>
        <v/>
      </c>
      <c r="W119" s="142" t="str">
        <f t="shared" si="11"/>
        <v/>
      </c>
      <c r="X119" s="142" t="str">
        <f t="shared" si="12"/>
        <v/>
      </c>
      <c r="Y119" s="142" t="str">
        <f t="shared" si="13"/>
        <v/>
      </c>
      <c r="Z119" s="142">
        <f t="shared" si="9"/>
        <v>0</v>
      </c>
      <c r="AA119" s="142" t="str">
        <f t="shared" si="14"/>
        <v/>
      </c>
      <c r="AB119" s="142"/>
      <c r="AC119" s="141"/>
    </row>
    <row r="120" spans="1:29" ht="24" customHeight="1" thickBot="1">
      <c r="A120" s="92"/>
      <c r="B120" s="92">
        <v>47</v>
      </c>
      <c r="C120" s="92"/>
      <c r="D120" s="96"/>
      <c r="E120" s="96"/>
      <c r="F120" s="96"/>
      <c r="G120" s="104"/>
      <c r="H120" s="153" t="str">
        <f t="shared" si="5"/>
        <v/>
      </c>
      <c r="I120" s="107"/>
      <c r="J120" s="96"/>
      <c r="K120" s="96"/>
      <c r="L120" s="96"/>
      <c r="M120" s="108"/>
      <c r="N120" s="156"/>
      <c r="O120" s="159" t="str">
        <f t="shared" si="6"/>
        <v xml:space="preserve"> </v>
      </c>
      <c r="P120" s="107"/>
      <c r="Q120" s="195"/>
      <c r="T120" s="142" t="str">
        <f t="shared" si="7"/>
        <v/>
      </c>
      <c r="U120" s="142" t="str">
        <f t="shared" si="8"/>
        <v/>
      </c>
      <c r="V120" s="142" t="str">
        <f t="shared" si="10"/>
        <v/>
      </c>
      <c r="W120" s="142" t="str">
        <f t="shared" si="11"/>
        <v/>
      </c>
      <c r="X120" s="142" t="str">
        <f t="shared" si="12"/>
        <v/>
      </c>
      <c r="Y120" s="142" t="str">
        <f t="shared" si="13"/>
        <v/>
      </c>
      <c r="Z120" s="142">
        <f t="shared" si="9"/>
        <v>0</v>
      </c>
      <c r="AA120" s="142" t="str">
        <f t="shared" si="14"/>
        <v/>
      </c>
      <c r="AB120" s="142"/>
      <c r="AC120" s="141"/>
    </row>
    <row r="121" spans="1:29" ht="24" customHeight="1" thickBot="1">
      <c r="A121" s="92"/>
      <c r="B121" s="92">
        <v>48</v>
      </c>
      <c r="C121" s="92"/>
      <c r="D121" s="96"/>
      <c r="E121" s="96"/>
      <c r="F121" s="96"/>
      <c r="G121" s="104"/>
      <c r="H121" s="153" t="str">
        <f t="shared" si="5"/>
        <v/>
      </c>
      <c r="I121" s="107"/>
      <c r="J121" s="96"/>
      <c r="K121" s="96"/>
      <c r="L121" s="96"/>
      <c r="M121" s="108"/>
      <c r="N121" s="156"/>
      <c r="O121" s="159" t="str">
        <f t="shared" si="6"/>
        <v xml:space="preserve"> </v>
      </c>
      <c r="P121" s="107"/>
      <c r="Q121" s="195"/>
      <c r="T121" s="142" t="str">
        <f t="shared" si="7"/>
        <v/>
      </c>
      <c r="U121" s="142" t="str">
        <f t="shared" si="8"/>
        <v/>
      </c>
      <c r="V121" s="142" t="str">
        <f t="shared" si="10"/>
        <v/>
      </c>
      <c r="W121" s="142" t="str">
        <f t="shared" si="11"/>
        <v/>
      </c>
      <c r="X121" s="142" t="str">
        <f t="shared" si="12"/>
        <v/>
      </c>
      <c r="Y121" s="142" t="str">
        <f t="shared" si="13"/>
        <v/>
      </c>
      <c r="Z121" s="142">
        <f t="shared" si="9"/>
        <v>0</v>
      </c>
      <c r="AA121" s="142" t="str">
        <f t="shared" si="14"/>
        <v/>
      </c>
      <c r="AB121" s="142"/>
      <c r="AC121" s="141"/>
    </row>
    <row r="122" spans="1:29" ht="24" customHeight="1" thickBot="1">
      <c r="A122" s="92"/>
      <c r="B122" s="92">
        <v>49</v>
      </c>
      <c r="C122" s="92"/>
      <c r="D122" s="96"/>
      <c r="E122" s="96"/>
      <c r="F122" s="96"/>
      <c r="G122" s="104"/>
      <c r="H122" s="153" t="str">
        <f t="shared" si="5"/>
        <v/>
      </c>
      <c r="I122" s="107"/>
      <c r="J122" s="96"/>
      <c r="K122" s="96"/>
      <c r="L122" s="96"/>
      <c r="M122" s="108"/>
      <c r="N122" s="156"/>
      <c r="O122" s="159" t="str">
        <f t="shared" si="6"/>
        <v xml:space="preserve"> </v>
      </c>
      <c r="P122" s="107"/>
      <c r="Q122" s="195"/>
      <c r="T122" s="142" t="str">
        <f t="shared" si="7"/>
        <v/>
      </c>
      <c r="U122" s="142" t="str">
        <f t="shared" si="8"/>
        <v/>
      </c>
      <c r="V122" s="142" t="str">
        <f t="shared" si="10"/>
        <v/>
      </c>
      <c r="W122" s="142" t="str">
        <f t="shared" si="11"/>
        <v/>
      </c>
      <c r="X122" s="142" t="str">
        <f t="shared" si="12"/>
        <v/>
      </c>
      <c r="Y122" s="142" t="str">
        <f t="shared" si="13"/>
        <v/>
      </c>
      <c r="Z122" s="142">
        <f t="shared" si="9"/>
        <v>0</v>
      </c>
      <c r="AA122" s="142" t="str">
        <f t="shared" si="14"/>
        <v/>
      </c>
      <c r="AB122" s="142"/>
      <c r="AC122" s="141"/>
    </row>
    <row r="123" spans="1:29" ht="24" customHeight="1" thickBot="1">
      <c r="A123" s="92"/>
      <c r="B123" s="92">
        <v>50</v>
      </c>
      <c r="C123" s="92"/>
      <c r="D123" s="96"/>
      <c r="E123" s="96"/>
      <c r="F123" s="96"/>
      <c r="G123" s="104"/>
      <c r="H123" s="153" t="str">
        <f t="shared" si="5"/>
        <v/>
      </c>
      <c r="I123" s="107"/>
      <c r="J123" s="96"/>
      <c r="K123" s="96"/>
      <c r="L123" s="96"/>
      <c r="M123" s="108"/>
      <c r="N123" s="156"/>
      <c r="O123" s="159" t="str">
        <f t="shared" si="6"/>
        <v xml:space="preserve"> </v>
      </c>
      <c r="P123" s="107"/>
      <c r="Q123" s="195"/>
      <c r="T123" s="142" t="str">
        <f t="shared" si="7"/>
        <v/>
      </c>
      <c r="U123" s="142" t="str">
        <f t="shared" si="8"/>
        <v/>
      </c>
      <c r="V123" s="142" t="str">
        <f t="shared" si="10"/>
        <v/>
      </c>
      <c r="W123" s="142" t="str">
        <f t="shared" si="11"/>
        <v/>
      </c>
      <c r="X123" s="142" t="str">
        <f t="shared" si="12"/>
        <v/>
      </c>
      <c r="Y123" s="142" t="str">
        <f t="shared" si="13"/>
        <v/>
      </c>
      <c r="Z123" s="142">
        <f t="shared" si="9"/>
        <v>0</v>
      </c>
      <c r="AA123" s="142" t="str">
        <f t="shared" si="14"/>
        <v/>
      </c>
      <c r="AB123" s="142"/>
      <c r="AC123" s="141"/>
    </row>
    <row r="124" spans="1:29" ht="25.5">
      <c r="T124" s="141"/>
      <c r="U124" s="142" t="str">
        <f t="shared" ref="U124:U125" si="15">IF(K124=0,"",IF(K124&lt;6,"ERROR",IF(K124&lt;27,VLOOKUP(K124,$S$9:$U$34,2),"ERROR")))</f>
        <v/>
      </c>
      <c r="V124" s="141"/>
      <c r="W124" s="141"/>
      <c r="X124" s="141"/>
      <c r="Y124" s="141"/>
      <c r="Z124" s="141"/>
      <c r="AA124" s="141"/>
      <c r="AB124" s="141"/>
      <c r="AC124" s="141"/>
    </row>
    <row r="125" spans="1:29" ht="25.5">
      <c r="U125" s="142" t="str">
        <f t="shared" si="15"/>
        <v/>
      </c>
    </row>
  </sheetData>
  <sheetProtection algorithmName="SHA-512" hashValue="4cXcVS/oTSmTyXMhSHJzYvmNXCmEOOJCzvgpSrz+sbks4lqqdT/FNHr7xl8iIKXNFW5qGFz4cyfORv3MSgkY6w==" saltValue="LqDQstcbeSk5/0qacOUdXw==" spinCount="100000" sheet="1" scenarios="1"/>
  <protectedRanges>
    <protectedRange sqref="G85" name="基準の編集_2"/>
    <protectedRange sqref="G86" name="基準の編集_1_1"/>
  </protectedRanges>
  <mergeCells count="23">
    <mergeCell ref="X72:Y72"/>
    <mergeCell ref="D43:I43"/>
    <mergeCell ref="D44:I44"/>
    <mergeCell ref="D45:I45"/>
    <mergeCell ref="I70:J71"/>
    <mergeCell ref="N72:O72"/>
    <mergeCell ref="N71:O71"/>
    <mergeCell ref="N70:O70"/>
    <mergeCell ref="B73:C73"/>
    <mergeCell ref="V72:W72"/>
    <mergeCell ref="D36:F36"/>
    <mergeCell ref="D37:F37"/>
    <mergeCell ref="D38:F38"/>
    <mergeCell ref="D39:F39"/>
    <mergeCell ref="D41:I41"/>
    <mergeCell ref="D42:I42"/>
    <mergeCell ref="D35:F35"/>
    <mergeCell ref="Y70:Y71"/>
    <mergeCell ref="A1:F2"/>
    <mergeCell ref="D10:D16"/>
    <mergeCell ref="G10:I16"/>
    <mergeCell ref="D24:F24"/>
    <mergeCell ref="D33:J33"/>
  </mergeCells>
  <phoneticPr fontId="1"/>
  <dataValidations count="6">
    <dataValidation type="list" allowBlank="1" showInputMessage="1" showErrorMessage="1" sqref="P73:Q123" xr:uid="{CEA883A5-2C13-4421-B65E-05B7DD85AF35}">
      <formula1>"1,2"</formula1>
    </dataValidation>
    <dataValidation type="list" allowBlank="1" showInputMessage="1" showErrorMessage="1" sqref="M73:M123" xr:uid="{1687B6C6-241D-4A92-B3BA-F3D30DAEF589}">
      <formula1>$S$35:$S$36</formula1>
    </dataValidation>
    <dataValidation type="list" allowBlank="1" showInputMessage="1" showErrorMessage="1" sqref="K73:K123" xr:uid="{74251E87-89D5-4A0E-8092-C3DF0B623EA1}">
      <formula1>$S$14:$S$34</formula1>
    </dataValidation>
    <dataValidation allowBlank="1" showInputMessage="1" showErrorMessage="1" sqref="D18 D20 D47:D52 B60:B64 D33 D35:D39 D41:D45 D56:D64 F56:F64 J73:J123 D24 D74:F123 D26 D22 L73:L123 G73:G123" xr:uid="{8D96CC3C-A20E-4D4A-9388-F40AED707A2A}"/>
    <dataValidation type="list" allowBlank="1" showInputMessage="1" showErrorMessage="1" sqref="I73:I123" xr:uid="{F5337FA1-E83B-417D-9633-A23FE0FD42F7}">
      <formula1>$S$9:$S$13</formula1>
    </dataValidation>
    <dataValidation type="list" allowBlank="1" showInputMessage="1" showErrorMessage="1" sqref="N73:N123" xr:uid="{2BA5232A-A6EA-4E40-A4B5-83E285BD5D96}">
      <formula1>"1"</formula1>
    </dataValidation>
  </dataValidations>
  <pageMargins left="0.7" right="0.7" top="0.75" bottom="0.75" header="0.3" footer="0.3"/>
  <pageSetup paperSize="9" scale="26" orientation="portrait" r:id="rId1"/>
  <colBreaks count="1" manualBreakCount="1">
    <brk id="7" max="122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790EB-C316-4609-B793-07434BBF8050}">
  <sheetPr>
    <tabColor theme="0" tint="-0.14999847407452621"/>
  </sheetPr>
  <dimension ref="A1:F30"/>
  <sheetViews>
    <sheetView workbookViewId="0">
      <selection activeCell="F4" sqref="F4"/>
    </sheetView>
  </sheetViews>
  <sheetFormatPr defaultRowHeight="18.75"/>
  <cols>
    <col min="1" max="1" width="9.625" customWidth="1"/>
    <col min="2" max="2" width="12.75" customWidth="1"/>
    <col min="3" max="3" width="27.125" customWidth="1"/>
    <col min="4" max="4" width="13" customWidth="1"/>
    <col min="5" max="6" width="15.375" customWidth="1"/>
  </cols>
  <sheetData>
    <row r="1" spans="1:6" ht="26.25" customHeight="1">
      <c r="A1" s="17"/>
      <c r="B1" s="17"/>
      <c r="C1" s="17"/>
      <c r="D1" s="18" t="s">
        <v>232</v>
      </c>
      <c r="E1" s="291">
        <f>入力フォーム!D18</f>
        <v>0</v>
      </c>
      <c r="F1" s="292"/>
    </row>
    <row r="2" spans="1:6" ht="26.25" customHeight="1" thickBot="1">
      <c r="A2" s="17"/>
      <c r="B2" s="17"/>
      <c r="C2" s="17"/>
      <c r="D2" s="19" t="s">
        <v>233</v>
      </c>
      <c r="E2" s="293">
        <f>入力フォーム!D20</f>
        <v>0</v>
      </c>
      <c r="F2" s="294"/>
    </row>
    <row r="3" spans="1:6" ht="26.25" customHeight="1">
      <c r="A3" s="17"/>
      <c r="B3" s="20" t="s">
        <v>48</v>
      </c>
      <c r="C3" s="20" t="s">
        <v>85</v>
      </c>
      <c r="D3" s="21" t="s">
        <v>86</v>
      </c>
      <c r="E3" s="22" t="s">
        <v>234</v>
      </c>
      <c r="F3" s="23" t="s">
        <v>235</v>
      </c>
    </row>
    <row r="4" spans="1:6" ht="26.25" customHeight="1">
      <c r="A4" s="290" t="s">
        <v>236</v>
      </c>
      <c r="B4" s="24">
        <v>1</v>
      </c>
      <c r="C4" s="25" t="s">
        <v>88</v>
      </c>
      <c r="D4" s="27" t="s">
        <v>89</v>
      </c>
      <c r="E4" s="26">
        <f>COUNTIF(入力フォーム!$V$74:$V$123,D4)</f>
        <v>0</v>
      </c>
      <c r="F4" s="25">
        <f>E4/6</f>
        <v>0</v>
      </c>
    </row>
    <row r="5" spans="1:6" ht="26.25" customHeight="1">
      <c r="A5" s="290"/>
      <c r="B5" s="24">
        <v>2</v>
      </c>
      <c r="C5" s="25" t="s">
        <v>90</v>
      </c>
      <c r="D5" s="27" t="s">
        <v>91</v>
      </c>
      <c r="E5" s="26">
        <f>COUNTIF(入力フォーム!$V$74:$V$123,D5)</f>
        <v>0</v>
      </c>
      <c r="F5" s="25">
        <f t="shared" ref="F5:F8" si="0">E5/6</f>
        <v>0</v>
      </c>
    </row>
    <row r="6" spans="1:6" ht="26.25" customHeight="1">
      <c r="A6" s="290"/>
      <c r="B6" s="24">
        <v>3</v>
      </c>
      <c r="C6" s="25" t="s">
        <v>92</v>
      </c>
      <c r="D6" s="27" t="s">
        <v>93</v>
      </c>
      <c r="E6" s="26">
        <f>COUNTIF(入力フォーム!$V$74:$V$123,D6)</f>
        <v>0</v>
      </c>
      <c r="F6" s="25">
        <f t="shared" si="0"/>
        <v>0</v>
      </c>
    </row>
    <row r="7" spans="1:6" ht="26.25" customHeight="1">
      <c r="A7" s="290"/>
      <c r="B7" s="24">
        <v>4</v>
      </c>
      <c r="C7" s="25" t="s">
        <v>94</v>
      </c>
      <c r="D7" s="27" t="s">
        <v>95</v>
      </c>
      <c r="E7" s="26">
        <f>COUNTIF(入力フォーム!$V$74:$V$123,D7)</f>
        <v>0</v>
      </c>
      <c r="F7" s="25">
        <f t="shared" si="0"/>
        <v>0</v>
      </c>
    </row>
    <row r="8" spans="1:6" ht="26.25" customHeight="1">
      <c r="A8" s="290"/>
      <c r="B8" s="24">
        <v>5</v>
      </c>
      <c r="C8" s="25" t="s">
        <v>96</v>
      </c>
      <c r="D8" s="27" t="s">
        <v>237</v>
      </c>
      <c r="E8" s="26">
        <f>COUNTIF(入力フォーム!$V$74:$V$123,D8)</f>
        <v>0</v>
      </c>
      <c r="F8" s="25">
        <f t="shared" si="0"/>
        <v>0</v>
      </c>
    </row>
    <row r="9" spans="1:6" ht="26.25" customHeight="1">
      <c r="A9" s="290" t="s">
        <v>238</v>
      </c>
      <c r="B9" s="82">
        <v>6</v>
      </c>
      <c r="C9" s="147" t="s">
        <v>99</v>
      </c>
      <c r="D9" s="83" t="s">
        <v>100</v>
      </c>
      <c r="E9" s="148">
        <f>COUNTIF(入力フォーム!$X$74:$X$123,D9)</f>
        <v>0</v>
      </c>
      <c r="F9" s="147">
        <f>E9</f>
        <v>0</v>
      </c>
    </row>
    <row r="10" spans="1:6" ht="26.25" customHeight="1">
      <c r="A10" s="290"/>
      <c r="B10" s="82">
        <v>7</v>
      </c>
      <c r="C10" s="147" t="s">
        <v>101</v>
      </c>
      <c r="D10" s="83" t="s">
        <v>102</v>
      </c>
      <c r="E10" s="148">
        <f>COUNTIF(入力フォーム!$X$74:$X$123,D10)</f>
        <v>0</v>
      </c>
      <c r="F10" s="147">
        <f t="shared" ref="F10:F13" si="1">E10</f>
        <v>0</v>
      </c>
    </row>
    <row r="11" spans="1:6" ht="26.25" customHeight="1">
      <c r="A11" s="290"/>
      <c r="B11" s="82">
        <v>8</v>
      </c>
      <c r="C11" s="147" t="s">
        <v>103</v>
      </c>
      <c r="D11" s="83" t="s">
        <v>104</v>
      </c>
      <c r="E11" s="148">
        <f>COUNTIF(入力フォーム!$X$74:$X$123,D11)</f>
        <v>0</v>
      </c>
      <c r="F11" s="147">
        <f t="shared" si="1"/>
        <v>0</v>
      </c>
    </row>
    <row r="12" spans="1:6" ht="26.25" customHeight="1">
      <c r="A12" s="290"/>
      <c r="B12" s="82">
        <v>9</v>
      </c>
      <c r="C12" s="147" t="s">
        <v>105</v>
      </c>
      <c r="D12" s="83" t="s">
        <v>106</v>
      </c>
      <c r="E12" s="148">
        <f>COUNTIF(入力フォーム!$X$74:$X$123,D12)</f>
        <v>0</v>
      </c>
      <c r="F12" s="147">
        <f t="shared" si="1"/>
        <v>0</v>
      </c>
    </row>
    <row r="13" spans="1:6" ht="26.25" customHeight="1">
      <c r="A13" s="290"/>
      <c r="B13" s="82">
        <v>10</v>
      </c>
      <c r="C13" s="147" t="s">
        <v>107</v>
      </c>
      <c r="D13" s="83" t="s">
        <v>108</v>
      </c>
      <c r="E13" s="148">
        <f>COUNTIF(入力フォーム!$X$74:$X$123,D13)</f>
        <v>0</v>
      </c>
      <c r="F13" s="147">
        <f t="shared" si="1"/>
        <v>0</v>
      </c>
    </row>
    <row r="14" spans="1:6" ht="26.25" customHeight="1">
      <c r="A14" s="290"/>
      <c r="B14" s="24">
        <v>11</v>
      </c>
      <c r="C14" s="25" t="s">
        <v>109</v>
      </c>
      <c r="D14" s="27" t="s">
        <v>110</v>
      </c>
      <c r="E14" s="26">
        <f>COUNTIF(入力フォーム!$X$74:$X$123,D14)</f>
        <v>0</v>
      </c>
      <c r="F14" s="25">
        <f>E14/2</f>
        <v>0</v>
      </c>
    </row>
    <row r="15" spans="1:6" ht="26.25" customHeight="1">
      <c r="A15" s="290"/>
      <c r="B15" s="24">
        <v>12</v>
      </c>
      <c r="C15" s="25" t="s">
        <v>111</v>
      </c>
      <c r="D15" s="27" t="s">
        <v>112</v>
      </c>
      <c r="E15" s="26">
        <f>COUNTIF(入力フォーム!$X$74:$X$123,D15)</f>
        <v>0</v>
      </c>
      <c r="F15" s="25">
        <f t="shared" ref="F15:F22" si="2">E15/2</f>
        <v>0</v>
      </c>
    </row>
    <row r="16" spans="1:6" ht="26.25" customHeight="1">
      <c r="A16" s="290"/>
      <c r="B16" s="24">
        <v>13</v>
      </c>
      <c r="C16" s="25" t="s">
        <v>113</v>
      </c>
      <c r="D16" s="27" t="s">
        <v>114</v>
      </c>
      <c r="E16" s="26">
        <f>COUNTIF(入力フォーム!$X$74:$X$123,D16)</f>
        <v>0</v>
      </c>
      <c r="F16" s="25">
        <f t="shared" si="2"/>
        <v>0</v>
      </c>
    </row>
    <row r="17" spans="1:6" ht="26.25" customHeight="1">
      <c r="A17" s="290"/>
      <c r="B17" s="24">
        <v>14</v>
      </c>
      <c r="C17" s="25" t="s">
        <v>115</v>
      </c>
      <c r="D17" s="27" t="s">
        <v>116</v>
      </c>
      <c r="E17" s="26">
        <f>COUNTIF(入力フォーム!$X$74:$X$123,D17)</f>
        <v>0</v>
      </c>
      <c r="F17" s="25">
        <f t="shared" si="2"/>
        <v>0</v>
      </c>
    </row>
    <row r="18" spans="1:6" ht="26.25" customHeight="1">
      <c r="A18" s="290"/>
      <c r="B18" s="24">
        <v>15</v>
      </c>
      <c r="C18" s="25" t="s">
        <v>117</v>
      </c>
      <c r="D18" s="27" t="s">
        <v>118</v>
      </c>
      <c r="E18" s="26">
        <f>COUNTIF(入力フォーム!$X$74:$X$123,D18)</f>
        <v>0</v>
      </c>
      <c r="F18" s="25">
        <f t="shared" si="2"/>
        <v>0</v>
      </c>
    </row>
    <row r="19" spans="1:6" ht="26.25" customHeight="1">
      <c r="A19" s="290"/>
      <c r="B19" s="24">
        <v>16</v>
      </c>
      <c r="C19" s="25" t="s">
        <v>119</v>
      </c>
      <c r="D19" s="27" t="s">
        <v>120</v>
      </c>
      <c r="E19" s="26">
        <f>COUNTIF(入力フォーム!$X$74:$X$123,D19)</f>
        <v>0</v>
      </c>
      <c r="F19" s="25">
        <f t="shared" si="2"/>
        <v>0</v>
      </c>
    </row>
    <row r="20" spans="1:6" ht="26.25" customHeight="1">
      <c r="A20" s="290"/>
      <c r="B20" s="24">
        <v>17</v>
      </c>
      <c r="C20" s="25" t="s">
        <v>121</v>
      </c>
      <c r="D20" s="27" t="s">
        <v>122</v>
      </c>
      <c r="E20" s="26">
        <f>COUNTIF(入力フォーム!$X$74:$X$123,D20)</f>
        <v>0</v>
      </c>
      <c r="F20" s="25">
        <f>E20/2</f>
        <v>0</v>
      </c>
    </row>
    <row r="21" spans="1:6" ht="26.25" customHeight="1">
      <c r="A21" s="290"/>
      <c r="B21" s="24">
        <v>18</v>
      </c>
      <c r="C21" s="25" t="s">
        <v>123</v>
      </c>
      <c r="D21" s="27" t="s">
        <v>124</v>
      </c>
      <c r="E21" s="26">
        <f>COUNTIF(入力フォーム!$X$74:$X$123,D21)</f>
        <v>0</v>
      </c>
      <c r="F21" s="25">
        <f t="shared" si="2"/>
        <v>0</v>
      </c>
    </row>
    <row r="22" spans="1:6" ht="26.25" customHeight="1">
      <c r="A22" s="290"/>
      <c r="B22" s="24">
        <v>19</v>
      </c>
      <c r="C22" s="25" t="s">
        <v>125</v>
      </c>
      <c r="D22" s="27" t="s">
        <v>126</v>
      </c>
      <c r="E22" s="26">
        <f>COUNTIF(入力フォーム!$X$74:$X$123,D22)</f>
        <v>0</v>
      </c>
      <c r="F22" s="25">
        <f t="shared" si="2"/>
        <v>0</v>
      </c>
    </row>
    <row r="23" spans="1:6" ht="26.25" customHeight="1">
      <c r="A23" s="290"/>
      <c r="B23" s="82">
        <v>20</v>
      </c>
      <c r="C23" s="147" t="s">
        <v>127</v>
      </c>
      <c r="D23" s="83" t="s">
        <v>128</v>
      </c>
      <c r="E23" s="148">
        <f>COUNTIF(入力フォーム!$X$74:$X$123,D23)</f>
        <v>0</v>
      </c>
      <c r="F23" s="147">
        <f>E23</f>
        <v>0</v>
      </c>
    </row>
    <row r="24" spans="1:6" ht="26.25" customHeight="1">
      <c r="A24" s="290"/>
      <c r="B24" s="82">
        <v>21</v>
      </c>
      <c r="C24" s="147" t="s">
        <v>129</v>
      </c>
      <c r="D24" s="83" t="s">
        <v>130</v>
      </c>
      <c r="E24" s="148">
        <f>COUNTIF(入力フォーム!$X$74:$X$123,D24)</f>
        <v>0</v>
      </c>
      <c r="F24" s="147">
        <f>E24</f>
        <v>0</v>
      </c>
    </row>
    <row r="25" spans="1:6" ht="26.25" customHeight="1">
      <c r="A25" s="290"/>
      <c r="B25" s="24">
        <v>22</v>
      </c>
      <c r="C25" s="25" t="s">
        <v>131</v>
      </c>
      <c r="D25" s="27" t="s">
        <v>132</v>
      </c>
      <c r="E25" s="26">
        <f>COUNTIF(入力フォーム!$X$74:$X$123,D25)</f>
        <v>0</v>
      </c>
      <c r="F25" s="25">
        <f>E25/2</f>
        <v>0</v>
      </c>
    </row>
    <row r="26" spans="1:6" ht="26.25" customHeight="1">
      <c r="A26" s="290"/>
      <c r="B26" s="24">
        <v>23</v>
      </c>
      <c r="C26" s="25" t="s">
        <v>133</v>
      </c>
      <c r="D26" s="27" t="s">
        <v>134</v>
      </c>
      <c r="E26" s="26">
        <f>COUNTIF(入力フォーム!$X$74:$X$123,D26)</f>
        <v>0</v>
      </c>
      <c r="F26" s="25">
        <f t="shared" ref="F26:F29" si="3">E26/2</f>
        <v>0</v>
      </c>
    </row>
    <row r="27" spans="1:6" ht="26.25" customHeight="1">
      <c r="A27" s="290"/>
      <c r="B27" s="24">
        <v>24</v>
      </c>
      <c r="C27" s="25" t="s">
        <v>135</v>
      </c>
      <c r="D27" s="27" t="s">
        <v>136</v>
      </c>
      <c r="E27" s="26">
        <f>COUNTIF(入力フォーム!$X$74:$X$123,D27)</f>
        <v>0</v>
      </c>
      <c r="F27" s="25">
        <f t="shared" si="3"/>
        <v>0</v>
      </c>
    </row>
    <row r="28" spans="1:6" ht="26.25" customHeight="1">
      <c r="A28" s="295" t="s">
        <v>239</v>
      </c>
      <c r="B28" s="24">
        <v>25</v>
      </c>
      <c r="C28" s="25" t="s">
        <v>138</v>
      </c>
      <c r="D28" s="27" t="s">
        <v>139</v>
      </c>
      <c r="E28" s="26">
        <f>COUNTIF(入力フォーム!$X$74:$X$123,D28)</f>
        <v>0</v>
      </c>
      <c r="F28" s="25">
        <f t="shared" si="3"/>
        <v>0</v>
      </c>
    </row>
    <row r="29" spans="1:6" ht="26.25" customHeight="1">
      <c r="A29" s="296"/>
      <c r="B29" s="24">
        <v>26</v>
      </c>
      <c r="C29" s="25" t="s">
        <v>140</v>
      </c>
      <c r="D29" s="27" t="s">
        <v>141</v>
      </c>
      <c r="E29" s="26">
        <f>COUNTIF(入力フォーム!$X$74:$X$123,D29)</f>
        <v>0</v>
      </c>
      <c r="F29" s="25">
        <f t="shared" si="3"/>
        <v>0</v>
      </c>
    </row>
    <row r="30" spans="1:6" ht="26.25" customHeight="1">
      <c r="B30" s="17"/>
      <c r="C30" s="17"/>
      <c r="D30" s="144" t="s">
        <v>159</v>
      </c>
      <c r="E30" s="145">
        <f>SUM(E4:E29)</f>
        <v>0</v>
      </c>
      <c r="F30" s="146">
        <f>SUM(F4:F29)</f>
        <v>0</v>
      </c>
    </row>
  </sheetData>
  <sheetProtection algorithmName="SHA-512" hashValue="7KXjtJlz4VIqiGqsEPQfnNuE3mq7ecLvL/ufzcm3McDKRJS6f2cACOajY0095pvkxElrbwaoSpxH0tFvnGkxQQ==" saltValue="p5CcXaXGlViZxjtmQRY8JQ==" spinCount="100000" sheet="1" objects="1" scenarios="1"/>
  <mergeCells count="5">
    <mergeCell ref="A4:A8"/>
    <mergeCell ref="A9:A27"/>
    <mergeCell ref="E1:F1"/>
    <mergeCell ref="E2:F2"/>
    <mergeCell ref="A28:A2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入力上の注意事項</vt:lpstr>
      <vt:lpstr>参加料確認表</vt:lpstr>
      <vt:lpstr>記入例（参加料確認表）</vt:lpstr>
      <vt:lpstr>入力フォーム</vt:lpstr>
      <vt:lpstr>(記入不要)集計表縦</vt:lpstr>
      <vt:lpstr>参加料確認表!Print_Area</vt:lpstr>
      <vt:lpstr>入力フォーム!Print_Area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容子 小椋</dc:creator>
  <cp:keywords/>
  <dc:description/>
  <cp:lastModifiedBy>山﨑　陽一郎</cp:lastModifiedBy>
  <cp:revision/>
  <cp:lastPrinted>2025-06-24T09:04:55Z</cp:lastPrinted>
  <dcterms:created xsi:type="dcterms:W3CDTF">2024-10-29T14:31:57Z</dcterms:created>
  <dcterms:modified xsi:type="dcterms:W3CDTF">2025-07-08T15:12:57Z</dcterms:modified>
  <cp:category/>
  <cp:contentStatus/>
</cp:coreProperties>
</file>